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andidates" sheetId="2" state="visible" r:id="rId4"/>
    <sheet name="Scorecard" sheetId="3" state="visible" r:id="rId5"/>
    <sheet name="Meeting Planner" sheetId="4" state="visible" r:id="rId6"/>
    <sheet name="Annual Review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<sst xmlns="http://schemas.openxmlformats.org/spreadsheetml/2006/main" count="105" uniqueCount="80">
  <si>
    <t xml:space="preserve">Referral Partner Scorecard</t>
  </si>
  <si>
    <t xml:space="preserve">Build, track and review a 20-person referral network. Free from Vertica CRM.</t>
  </si>
  <si>
    <t xml:space="preserve">How to use this workbook</t>
  </si>
  <si>
    <t xml:space="preserve">1. Candidates: list up to 40 professionals who advise business owners. Score each 1 to 5 on two questions. The sheet ranks them and marks your top 20.</t>
  </si>
  <si>
    <t xml:space="preserve">2. Scorecard: copy your top 20 partners here. Through the year, record meetings, introductions, valuations, listings and fees. Conversion rates and a ranking calculate automatically.</t>
  </si>
  <si>
    <t xml:space="preserve">3. Meeting Planner: plan five meetings a month (60 a year, about three per partner). Pick partners from the drop-down list.</t>
  </si>
  <si>
    <t xml:space="preserve">4. Annual Review: once a year, see your top 10 to keep, the 10 to move to lighter contact, and the next 10 names from your candidate list.</t>
  </si>
  <si>
    <t xml:space="preserve">Legend</t>
  </si>
  <si>
    <t xml:space="preserve">Light yellow cells with blue text are for you to fill in. White cells with black text calculate automatically, so please don't type over them.</t>
  </si>
  <si>
    <t xml:space="preserve">Row 1 on the Candidates and Scorecard sheets is an example. Replace it with your own information.</t>
  </si>
  <si>
    <t xml:space="preserve">Ranking on the Scorecard: by fees closed, then listings signed, then introductions.</t>
  </si>
  <si>
    <t xml:space="preserve">More help</t>
  </si>
  <si>
    <t xml:space="preserve">Read the guide: https://businessbrokerscrm.com/business-broker-referral-network/</t>
  </si>
  <si>
    <t xml:space="preserve">Scripts for your first email, meeting agenda and quarterly update: https://businessbrokerscrm.com/business-broker-referral-scripts/</t>
  </si>
  <si>
    <t xml:space="preserve">Run this system automatically in Vertica CRM, with every introduction linked to the partner who sent it: https://businessbrokerscrm.com/</t>
  </si>
  <si>
    <t xml:space="preserve">Candidate list: 40 names</t>
  </si>
  <si>
    <t xml:space="preserve">Score each candidate 1 (low) to 5 (high). Score = owner clients x 2 + relationship, because you can build a relationship but not an advisor's client list.</t>
  </si>
  <si>
    <t xml:space="preserve">#</t>
  </si>
  <si>
    <t xml:space="preserve">Name</t>
  </si>
  <si>
    <t xml:space="preserve">Firm</t>
  </si>
  <si>
    <t xml:space="preserve">Partner type</t>
  </si>
  <si>
    <t xml:space="preserve">Owner clients in your market (1-5)</t>
  </si>
  <si>
    <t xml:space="preserve">Relationship today (1-5)</t>
  </si>
  <si>
    <t xml:space="preserve">Score</t>
  </si>
  <si>
    <t xml:space="preserve">Rank</t>
  </si>
  <si>
    <t xml:space="preserve">Pick for your 20?</t>
  </si>
  <si>
    <t xml:space="preserve">Notes</t>
  </si>
  <si>
    <t xml:space="preserve">Example: Dana Lee</t>
  </si>
  <si>
    <t xml:space="preserve">Lee &amp; Partners CPAs</t>
  </si>
  <si>
    <t xml:space="preserve">CPA / accountant</t>
  </si>
  <si>
    <t xml:space="preserve">Sent me two clients last year</t>
  </si>
  <si>
    <t xml:space="preserve">Partner scorecard: your 20</t>
  </si>
  <si>
    <t xml:space="preserve">Record activity through the year. Totals, conversion and ranking calculate automatically.</t>
  </si>
  <si>
    <t xml:space="preserve">Partner</t>
  </si>
  <si>
    <t xml:space="preserve">Meetings Q1</t>
  </si>
  <si>
    <t xml:space="preserve">Meetings Q2</t>
  </si>
  <si>
    <t xml:space="preserve">Meetings Q3</t>
  </si>
  <si>
    <t xml:space="preserve">Meetings Q4</t>
  </si>
  <si>
    <t xml:space="preserve">Meetings total</t>
  </si>
  <si>
    <t xml:space="preserve">Introductions</t>
  </si>
  <si>
    <t xml:space="preserve">Valuations</t>
  </si>
  <si>
    <t xml:space="preserve">Listings signed</t>
  </si>
  <si>
    <t xml:space="preserve">Fees closed ($)</t>
  </si>
  <si>
    <t xml:space="preserve">Intro to listing %</t>
  </si>
  <si>
    <t xml:space="preserve">Last meeting</t>
  </si>
  <si>
    <t xml:space="preserve">Next meeting</t>
  </si>
  <si>
    <t xml:space="preserve">Annual review decision</t>
  </si>
  <si>
    <t xml:space="preserve">Rank key (hidden helper)</t>
  </si>
  <si>
    <t xml:space="preserve">Totals</t>
  </si>
  <si>
    <t xml:space="preserve">Meeting planner: five a month</t>
  </si>
  <si>
    <t xml:space="preserve">Pick a partner for each slot from the drop-down list (it reads the names on your Scorecard). Mark Done with an x.</t>
  </si>
  <si>
    <t xml:space="preserve">Month</t>
  </si>
  <si>
    <t xml:space="preserve">Meeting 1</t>
  </si>
  <si>
    <t xml:space="preserve">Done</t>
  </si>
  <si>
    <t xml:space="preserve">Meeting 2</t>
  </si>
  <si>
    <t xml:space="preserve">Meeting 3</t>
  </si>
  <si>
    <t xml:space="preserve">Meeting 4</t>
  </si>
  <si>
    <t xml:space="preserve">Meeting 5</t>
  </si>
  <si>
    <t xml:space="preserve">Done this month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</si>
  <si>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</si>
  <si>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</si>
  <si>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</si>
  <si>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</si>
  <si>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</si>
  <si>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</si>
  <si>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</si>
  <si>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</si>
  <si>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</si>
  <si>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</si>
  <si>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</si>
  <si>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</si>
  <si>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Year</t>
  </si>
  <si>
    <t xml:space="preserve">Goal</t>
  </si>
  <si>
    <t xml:space="preserve">Annual review</t>
  </si>
  <si>
    <t xml:space="preserve">Fills in automatically from the Scorecard and Candidates sheets.</t>
  </si>
  <si>
    <t xml:space="preserve">Keep: your top 10 (protect the meeting rhythm with these partners)</t>
  </si>
  <si>
    <t xml:space="preserve">Listings</t>
  </si>
  <si>
    <t xml:space="preserve">Move to lighter contact (quarterly update and an occasional call)</t>
  </si>
  <si>
    <t xml:space="preserve">Add 10 new names (next-ranked candidates after your top 20)</t>
  </si>
  <si>
    <t xml:space="preserve">Candidate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</si>
</sst>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%"/>
    <numFmt numFmtId="167" formatCode="mmm\ d&quot;, &quot;yyyy"/>
    <numFmt numFmtId="168" formatCode="General"/>
    <numFmt numFmtId="169" formatCode="\$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B2A4A"/>
      <name val="Arial"/>
      <family val="0"/>
      <charset val="1"/>
    </font>
    <font>
      <i val="true"/>
      <sz val="11"/>
      <color rgb="FF1F7A8C"/>
      <name val="Arial"/>
      <family val="0"/>
      <charset val="1"/>
    </font>
    <font>
      <sz val="10"/>
      <name val="Arial"/>
      <family val="0"/>
      <charset val="1"/>
    </font>
    <font>
      <b val="true"/>
      <sz val="13"/>
      <color rgb="FF1B2A4A"/>
      <name val="Arial"/>
      <family val="0"/>
      <charset val="1"/>
    </font>
    <font>
      <b val="true"/>
      <sz val="16"/>
      <color rgb="FF1B2A4A"/>
      <name val="Arial"/>
      <family val="0"/>
      <charset val="1"/>
    </font>
    <font>
      <i val="true"/>
      <sz val="10"/>
      <color rgb="FF5B6B7C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1B2A4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F6F7F9"/>
      </patternFill>
    </fill>
    <fill>
      <patternFill patternType="solid">
        <fgColor rgb="FF1B2A4A"/>
        <bgColor rgb="FF003366"/>
      </patternFill>
    </fill>
    <fill>
      <patternFill patternType="solid">
        <fgColor rgb="FFF6F7F9"/>
        <bgColor rgb="FFEA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EAF4F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8C"/>
      <rgbColor rgb="FFC0C0C0"/>
      <rgbColor rgb="FF808080"/>
      <rgbColor rgb="FF9999FF"/>
      <rgbColor rgb="FF993366"/>
      <rgbColor rgb="FFFFF7D6"/>
      <rgbColor rgb="FFEAF4F6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7F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7C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6.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23.8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6.15" hidden="false" customHeight="false" outlineLevel="0" collapsed="false">
      <c r="B11" s="4" t="s">
        <v>7</v>
      </c>
    </row>
    <row r="12" customFormat="false" ht="23.8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/>
    </row>
    <row r="16" customFormat="false" ht="16.15" hidden="false" customHeight="false" outlineLevel="0" collapsed="false">
      <c r="B16" s="4" t="s">
        <v>11</v>
      </c>
    </row>
    <row r="17" customFormat="false" ht="15" hidden="false" customHeight="false" outlineLevel="0" collapsed="false">
      <c r="B17" s="3" t="s">
        <v>12</v>
      </c>
    </row>
    <row r="18" customFormat="false" ht="23.85" hidden="false" customHeight="false" outlineLevel="0" collapsed="false">
      <c r="B18" s="3" t="s">
        <v>13</v>
      </c>
    </row>
    <row r="19" customFormat="false" ht="23.85" hidden="false" customHeight="false" outlineLevel="0" collapsed="false">
      <c r="B1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4"/>
    <col collapsed="false" customWidth="true" hidden="false" outlineLevel="0" max="3" min="3" style="0" width="26"/>
    <col collapsed="false" customWidth="true" hidden="false" outlineLevel="0" max="4" min="4" style="0" width="24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9"/>
    <col collapsed="false" customWidth="true" hidden="false" outlineLevel="0" max="8" min="8" style="0" width="8"/>
    <col collapsed="false" customWidth="true" hidden="false" outlineLevel="0" max="9" min="9" style="0" width="12"/>
    <col collapsed="false" customWidth="true" hidden="false" outlineLevel="0" max="10" min="10" style="0" width="40"/>
  </cols>
  <sheetData>
    <row r="1" customFormat="false" ht="19.7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16</v>
      </c>
    </row>
    <row r="4" customFormat="false" ht="42" hidden="false" customHeight="true" outlineLevel="0" collapsed="false">
      <c r="A4" s="8" t="s">
        <v>17</v>
      </c>
      <c r="B4" s="8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</row>
    <row r="5" customFormat="false" ht="15" hidden="false" customHeight="false" outlineLevel="0" collapsed="false">
      <c r="A5" s="9" t="n">
        <v>1</v>
      </c>
      <c r="B5" s="10" t="s">
        <v>27</v>
      </c>
      <c r="C5" s="10" t="s">
        <v>28</v>
      </c>
      <c r="D5" s="10" t="s">
        <v>29</v>
      </c>
      <c r="E5" s="11" t="n">
        <v>5</v>
      </c>
      <c r="F5" s="11" t="n">
        <v>3</v>
      </c>
      <c r="G5" s="9" t="n">
        <f aca="false">IF(COUNT(E5:F5)=2,E5*2+F5,"")</f>
        <v>13</v>
      </c>
      <c r="H5" s="9" t="n">
        <f aca="false">IF(G5="","",COUNTIF($G$5:$G$44,"&gt;"&amp;G5)+1+COUNTIF($G$5:G5,G5)-1)</f>
        <v>1</v>
      </c>
      <c r="I5" s="9" t="str">
        <f aca="false">IF(H5="","",IF(H5&lt;=20,"Yes",""))</f>
        <v>Yes</v>
      </c>
      <c r="J5" s="10" t="s">
        <v>30</v>
      </c>
    </row>
    <row r="6" customFormat="false" ht="15" hidden="false" customHeight="false" outlineLevel="0" collapsed="false">
      <c r="A6" s="9" t="n">
        <v>2</v>
      </c>
      <c r="B6" s="10"/>
      <c r="C6" s="10"/>
      <c r="D6" s="10"/>
      <c r="E6" s="11"/>
      <c r="F6" s="11"/>
      <c r="G6" s="9" t="str">
        <f aca="false">IF(COUNT(E6:F6)=2,E6*2+F6,"")</f>
        <v/>
      </c>
      <c r="H6" s="9" t="str">
        <f aca="false">IF(G6="","",COUNTIF($G$5:$G$44,"&gt;"&amp;G6)+1+COUNTIF($G$5:G6,G6)-1)</f>
        <v/>
      </c>
      <c r="I6" s="9" t="str">
        <f aca="false">IF(H6="","",IF(H6&lt;=20,"Yes",""))</f>
        <v/>
      </c>
      <c r="J6" s="10"/>
    </row>
    <row r="7" customFormat="false" ht="15" hidden="false" customHeight="false" outlineLevel="0" collapsed="false">
      <c r="A7" s="9" t="n">
        <v>3</v>
      </c>
      <c r="B7" s="10"/>
      <c r="C7" s="10"/>
      <c r="D7" s="10"/>
      <c r="E7" s="11"/>
      <c r="F7" s="11"/>
      <c r="G7" s="9" t="str">
        <f aca="false">IF(COUNT(E7:F7)=2,E7*2+F7,"")</f>
        <v/>
      </c>
      <c r="H7" s="9" t="str">
        <f aca="false">IF(G7="","",COUNTIF($G$5:$G$44,"&gt;"&amp;G7)+1+COUNTIF($G$5:G7,G7)-1)</f>
        <v/>
      </c>
      <c r="I7" s="9" t="str">
        <f aca="false">IF(H7="","",IF(H7&lt;=20,"Yes",""))</f>
        <v/>
      </c>
      <c r="J7" s="10"/>
    </row>
    <row r="8" customFormat="false" ht="15" hidden="false" customHeight="false" outlineLevel="0" collapsed="false">
      <c r="A8" s="9" t="n">
        <v>4</v>
      </c>
      <c r="B8" s="10"/>
      <c r="C8" s="10"/>
      <c r="D8" s="10"/>
      <c r="E8" s="11"/>
      <c r="F8" s="11"/>
      <c r="G8" s="9" t="str">
        <f aca="false">IF(COUNT(E8:F8)=2,E8*2+F8,"")</f>
        <v/>
      </c>
      <c r="H8" s="9" t="str">
        <f aca="false">IF(G8="","",COUNTIF($G$5:$G$44,"&gt;"&amp;G8)+1+COUNTIF($G$5:G8,G8)-1)</f>
        <v/>
      </c>
      <c r="I8" s="9" t="str">
        <f aca="false">IF(H8="","",IF(H8&lt;=20,"Yes",""))</f>
        <v/>
      </c>
      <c r="J8" s="10"/>
    </row>
    <row r="9" customFormat="false" ht="15" hidden="false" customHeight="false" outlineLevel="0" collapsed="false">
      <c r="A9" s="9" t="n">
        <v>5</v>
      </c>
      <c r="B9" s="10"/>
      <c r="C9" s="10"/>
      <c r="D9" s="10"/>
      <c r="E9" s="11"/>
      <c r="F9" s="11"/>
      <c r="G9" s="9" t="str">
        <f aca="false">IF(COUNT(E9:F9)=2,E9*2+F9,"")</f>
        <v/>
      </c>
      <c r="H9" s="9" t="str">
        <f aca="false">IF(G9="","",COUNTIF($G$5:$G$44,"&gt;"&amp;G9)+1+COUNTIF($G$5:G9,G9)-1)</f>
        <v/>
      </c>
      <c r="I9" s="9" t="str">
        <f aca="false">IF(H9="","",IF(H9&lt;=20,"Yes",""))</f>
        <v/>
      </c>
      <c r="J9" s="10"/>
    </row>
    <row r="10" customFormat="false" ht="15" hidden="false" customHeight="false" outlineLevel="0" collapsed="false">
      <c r="A10" s="9" t="n">
        <v>6</v>
      </c>
      <c r="B10" s="10"/>
      <c r="C10" s="10"/>
      <c r="D10" s="10"/>
      <c r="E10" s="11"/>
      <c r="F10" s="11"/>
      <c r="G10" s="9" t="str">
        <f aca="false">IF(COUNT(E10:F10)=2,E10*2+F10,"")</f>
        <v/>
      </c>
      <c r="H10" s="9" t="str">
        <f aca="false">IF(G10="","",COUNTIF($G$5:$G$44,"&gt;"&amp;G10)+1+COUNTIF($G$5:G10,G10)-1)</f>
        <v/>
      </c>
      <c r="I10" s="9" t="str">
        <f aca="false">IF(H10="","",IF(H10&lt;=20,"Yes",""))</f>
        <v/>
      </c>
      <c r="J10" s="10"/>
    </row>
    <row r="11" customFormat="false" ht="15" hidden="false" customHeight="false" outlineLevel="0" collapsed="false">
      <c r="A11" s="9" t="n">
        <v>7</v>
      </c>
      <c r="B11" s="10"/>
      <c r="C11" s="10"/>
      <c r="D11" s="10"/>
      <c r="E11" s="11"/>
      <c r="F11" s="11"/>
      <c r="G11" s="9" t="str">
        <f aca="false">IF(COUNT(E11:F11)=2,E11*2+F11,"")</f>
        <v/>
      </c>
      <c r="H11" s="9" t="str">
        <f aca="false">IF(G11="","",COUNTIF($G$5:$G$44,"&gt;"&amp;G11)+1+COUNTIF($G$5:G11,G11)-1)</f>
        <v/>
      </c>
      <c r="I11" s="9" t="str">
        <f aca="false">IF(H11="","",IF(H11&lt;=20,"Yes",""))</f>
        <v/>
      </c>
      <c r="J11" s="10"/>
    </row>
    <row r="12" customFormat="false" ht="15" hidden="false" customHeight="false" outlineLevel="0" collapsed="false">
      <c r="A12" s="9" t="n">
        <v>8</v>
      </c>
      <c r="B12" s="10"/>
      <c r="C12" s="10"/>
      <c r="D12" s="10"/>
      <c r="E12" s="11"/>
      <c r="F12" s="11"/>
      <c r="G12" s="9" t="str">
        <f aca="false">IF(COUNT(E12:F12)=2,E12*2+F12,"")</f>
        <v/>
      </c>
      <c r="H12" s="9" t="str">
        <f aca="false">IF(G12="","",COUNTIF($G$5:$G$44,"&gt;"&amp;G12)+1+COUNTIF($G$5:G12,G12)-1)</f>
        <v/>
      </c>
      <c r="I12" s="9" t="str">
        <f aca="false">IF(H12="","",IF(H12&lt;=20,"Yes",""))</f>
        <v/>
      </c>
      <c r="J12" s="10"/>
    </row>
    <row r="13" customFormat="false" ht="15" hidden="false" customHeight="false" outlineLevel="0" collapsed="false">
      <c r="A13" s="9" t="n">
        <v>9</v>
      </c>
      <c r="B13" s="10"/>
      <c r="C13" s="10"/>
      <c r="D13" s="10"/>
      <c r="E13" s="11"/>
      <c r="F13" s="11"/>
      <c r="G13" s="9" t="str">
        <f aca="false">IF(COUNT(E13:F13)=2,E13*2+F13,"")</f>
        <v/>
      </c>
      <c r="H13" s="9" t="str">
        <f aca="false">IF(G13="","",COUNTIF($G$5:$G$44,"&gt;"&amp;G13)+1+COUNTIF($G$5:G13,G13)-1)</f>
        <v/>
      </c>
      <c r="I13" s="9" t="str">
        <f aca="false">IF(H13="","",IF(H13&lt;=20,"Yes",""))</f>
        <v/>
      </c>
      <c r="J13" s="10"/>
    </row>
    <row r="14" customFormat="false" ht="15" hidden="false" customHeight="false" outlineLevel="0" collapsed="false">
      <c r="A14" s="9" t="n">
        <v>10</v>
      </c>
      <c r="B14" s="10"/>
      <c r="C14" s="10"/>
      <c r="D14" s="10"/>
      <c r="E14" s="11"/>
      <c r="F14" s="11"/>
      <c r="G14" s="9" t="str">
        <f aca="false">IF(COUNT(E14:F14)=2,E14*2+F14,"")</f>
        <v/>
      </c>
      <c r="H14" s="9" t="str">
        <f aca="false">IF(G14="","",COUNTIF($G$5:$G$44,"&gt;"&amp;G14)+1+COUNTIF($G$5:G14,G14)-1)</f>
        <v/>
      </c>
      <c r="I14" s="9" t="str">
        <f aca="false">IF(H14="","",IF(H14&lt;=20,"Yes",""))</f>
        <v/>
      </c>
      <c r="J14" s="10"/>
    </row>
    <row r="15" customFormat="false" ht="15" hidden="false" customHeight="false" outlineLevel="0" collapsed="false">
      <c r="A15" s="9" t="n">
        <v>11</v>
      </c>
      <c r="B15" s="10"/>
      <c r="C15" s="10"/>
      <c r="D15" s="10"/>
      <c r="E15" s="11"/>
      <c r="F15" s="11"/>
      <c r="G15" s="9" t="str">
        <f aca="false">IF(COUNT(E15:F15)=2,E15*2+F15,"")</f>
        <v/>
      </c>
      <c r="H15" s="9" t="str">
        <f aca="false">IF(G15="","",COUNTIF($G$5:$G$44,"&gt;"&amp;G15)+1+COUNTIF($G$5:G15,G15)-1)</f>
        <v/>
      </c>
      <c r="I15" s="9" t="str">
        <f aca="false">IF(H15="","",IF(H15&lt;=20,"Yes",""))</f>
        <v/>
      </c>
      <c r="J15" s="10"/>
    </row>
    <row r="16" customFormat="false" ht="15" hidden="false" customHeight="false" outlineLevel="0" collapsed="false">
      <c r="A16" s="9" t="n">
        <v>12</v>
      </c>
      <c r="B16" s="10"/>
      <c r="C16" s="10"/>
      <c r="D16" s="10"/>
      <c r="E16" s="11"/>
      <c r="F16" s="11"/>
      <c r="G16" s="9" t="str">
        <f aca="false">IF(COUNT(E16:F16)=2,E16*2+F16,"")</f>
        <v/>
      </c>
      <c r="H16" s="9" t="str">
        <f aca="false">IF(G16="","",COUNTIF($G$5:$G$44,"&gt;"&amp;G16)+1+COUNTIF($G$5:G16,G16)-1)</f>
        <v/>
      </c>
      <c r="I16" s="9" t="str">
        <f aca="false">IF(H16="","",IF(H16&lt;=20,"Yes",""))</f>
        <v/>
      </c>
      <c r="J16" s="10"/>
    </row>
    <row r="17" customFormat="false" ht="15" hidden="false" customHeight="false" outlineLevel="0" collapsed="false">
      <c r="A17" s="9" t="n">
        <v>13</v>
      </c>
      <c r="B17" s="10"/>
      <c r="C17" s="10"/>
      <c r="D17" s="10"/>
      <c r="E17" s="11"/>
      <c r="F17" s="11"/>
      <c r="G17" s="9" t="str">
        <f aca="false">IF(COUNT(E17:F17)=2,E17*2+F17,"")</f>
        <v/>
      </c>
      <c r="H17" s="9" t="str">
        <f aca="false">IF(G17="","",COUNTIF($G$5:$G$44,"&gt;"&amp;G17)+1+COUNTIF($G$5:G17,G17)-1)</f>
        <v/>
      </c>
      <c r="I17" s="9" t="str">
        <f aca="false">IF(H17="","",IF(H17&lt;=20,"Yes",""))</f>
        <v/>
      </c>
      <c r="J17" s="10"/>
    </row>
    <row r="18" customFormat="false" ht="15" hidden="false" customHeight="false" outlineLevel="0" collapsed="false">
      <c r="A18" s="9" t="n">
        <v>14</v>
      </c>
      <c r="B18" s="10"/>
      <c r="C18" s="10"/>
      <c r="D18" s="10"/>
      <c r="E18" s="11"/>
      <c r="F18" s="11"/>
      <c r="G18" s="9" t="str">
        <f aca="false">IF(COUNT(E18:F18)=2,E18*2+F18,"")</f>
        <v/>
      </c>
      <c r="H18" s="9" t="str">
        <f aca="false">IF(G18="","",COUNTIF($G$5:$G$44,"&gt;"&amp;G18)+1+COUNTIF($G$5:G18,G18)-1)</f>
        <v/>
      </c>
      <c r="I18" s="9" t="str">
        <f aca="false">IF(H18="","",IF(H18&lt;=20,"Yes",""))</f>
        <v/>
      </c>
      <c r="J18" s="10"/>
    </row>
    <row r="19" customFormat="false" ht="15" hidden="false" customHeight="false" outlineLevel="0" collapsed="false">
      <c r="A19" s="9" t="n">
        <v>15</v>
      </c>
      <c r="B19" s="10"/>
      <c r="C19" s="10"/>
      <c r="D19" s="10"/>
      <c r="E19" s="11"/>
      <c r="F19" s="11"/>
      <c r="G19" s="9" t="str">
        <f aca="false">IF(COUNT(E19:F19)=2,E19*2+F19,"")</f>
        <v/>
      </c>
      <c r="H19" s="9" t="str">
        <f aca="false">IF(G19="","",COUNTIF($G$5:$G$44,"&gt;"&amp;G19)+1+COUNTIF($G$5:G19,G19)-1)</f>
        <v/>
      </c>
      <c r="I19" s="9" t="str">
        <f aca="false">IF(H19="","",IF(H19&lt;=20,"Yes",""))</f>
        <v/>
      </c>
      <c r="J19" s="10"/>
    </row>
    <row r="20" customFormat="false" ht="15" hidden="false" customHeight="false" outlineLevel="0" collapsed="false">
      <c r="A20" s="9" t="n">
        <v>16</v>
      </c>
      <c r="B20" s="10"/>
      <c r="C20" s="10"/>
      <c r="D20" s="10"/>
      <c r="E20" s="11"/>
      <c r="F20" s="11"/>
      <c r="G20" s="9" t="str">
        <f aca="false">IF(COUNT(E20:F20)=2,E20*2+F20,"")</f>
        <v/>
      </c>
      <c r="H20" s="9" t="str">
        <f aca="false">IF(G20="","",COUNTIF($G$5:$G$44,"&gt;"&amp;G20)+1+COUNTIF($G$5:G20,G20)-1)</f>
        <v/>
      </c>
      <c r="I20" s="9" t="str">
        <f aca="false">IF(H20="","",IF(H20&lt;=20,"Yes",""))</f>
        <v/>
      </c>
      <c r="J20" s="10"/>
    </row>
    <row r="21" customFormat="false" ht="15" hidden="false" customHeight="false" outlineLevel="0" collapsed="false">
      <c r="A21" s="9" t="n">
        <v>17</v>
      </c>
      <c r="B21" s="10"/>
      <c r="C21" s="10"/>
      <c r="D21" s="10"/>
      <c r="E21" s="11"/>
      <c r="F21" s="11"/>
      <c r="G21" s="9" t="str">
        <f aca="false">IF(COUNT(E21:F21)=2,E21*2+F21,"")</f>
        <v/>
      </c>
      <c r="H21" s="9" t="str">
        <f aca="false">IF(G21="","",COUNTIF($G$5:$G$44,"&gt;"&amp;G21)+1+COUNTIF($G$5:G21,G21)-1)</f>
        <v/>
      </c>
      <c r="I21" s="9" t="str">
        <f aca="false">IF(H21="","",IF(H21&lt;=20,"Yes",""))</f>
        <v/>
      </c>
      <c r="J21" s="10"/>
    </row>
    <row r="22" customFormat="false" ht="15" hidden="false" customHeight="false" outlineLevel="0" collapsed="false">
      <c r="A22" s="9" t="n">
        <v>18</v>
      </c>
      <c r="B22" s="10"/>
      <c r="C22" s="10"/>
      <c r="D22" s="10"/>
      <c r="E22" s="11"/>
      <c r="F22" s="11"/>
      <c r="G22" s="9" t="str">
        <f aca="false">IF(COUNT(E22:F22)=2,E22*2+F22,"")</f>
        <v/>
      </c>
      <c r="H22" s="9" t="str">
        <f aca="false">IF(G22="","",COUNTIF($G$5:$G$44,"&gt;"&amp;G22)+1+COUNTIF($G$5:G22,G22)-1)</f>
        <v/>
      </c>
      <c r="I22" s="9" t="str">
        <f aca="false">IF(H22="","",IF(H22&lt;=20,"Yes",""))</f>
        <v/>
      </c>
      <c r="J22" s="10"/>
    </row>
    <row r="23" customFormat="false" ht="15" hidden="false" customHeight="false" outlineLevel="0" collapsed="false">
      <c r="A23" s="9" t="n">
        <v>19</v>
      </c>
      <c r="B23" s="10"/>
      <c r="C23" s="10"/>
      <c r="D23" s="10"/>
      <c r="E23" s="11"/>
      <c r="F23" s="11"/>
      <c r="G23" s="9" t="str">
        <f aca="false">IF(COUNT(E23:F23)=2,E23*2+F23,"")</f>
        <v/>
      </c>
      <c r="H23" s="9" t="str">
        <f aca="false">IF(G23="","",COUNTIF($G$5:$G$44,"&gt;"&amp;G23)+1+COUNTIF($G$5:G23,G23)-1)</f>
        <v/>
      </c>
      <c r="I23" s="9" t="str">
        <f aca="false">IF(H23="","",IF(H23&lt;=20,"Yes",""))</f>
        <v/>
      </c>
      <c r="J23" s="10"/>
    </row>
    <row r="24" customFormat="false" ht="15" hidden="false" customHeight="false" outlineLevel="0" collapsed="false">
      <c r="A24" s="9" t="n">
        <v>20</v>
      </c>
      <c r="B24" s="10"/>
      <c r="C24" s="10"/>
      <c r="D24" s="10"/>
      <c r="E24" s="11"/>
      <c r="F24" s="11"/>
      <c r="G24" s="9" t="str">
        <f aca="false">IF(COUNT(E24:F24)=2,E24*2+F24,"")</f>
        <v/>
      </c>
      <c r="H24" s="9" t="str">
        <f aca="false">IF(G24="","",COUNTIF($G$5:$G$44,"&gt;"&amp;G24)+1+COUNTIF($G$5:G24,G24)-1)</f>
        <v/>
      </c>
      <c r="I24" s="9" t="str">
        <f aca="false">IF(H24="","",IF(H24&lt;=20,"Yes",""))</f>
        <v/>
      </c>
      <c r="J24" s="10"/>
    </row>
    <row r="25" customFormat="false" ht="15" hidden="false" customHeight="false" outlineLevel="0" collapsed="false">
      <c r="A25" s="9" t="n">
        <v>21</v>
      </c>
      <c r="B25" s="10"/>
      <c r="C25" s="10"/>
      <c r="D25" s="10"/>
      <c r="E25" s="11"/>
      <c r="F25" s="11"/>
      <c r="G25" s="9" t="str">
        <f aca="false">IF(COUNT(E25:F25)=2,E25*2+F25,"")</f>
        <v/>
      </c>
      <c r="H25" s="9" t="str">
        <f aca="false">IF(G25="","",COUNTIF($G$5:$G$44,"&gt;"&amp;G25)+1+COUNTIF($G$5:G25,G25)-1)</f>
        <v/>
      </c>
      <c r="I25" s="9" t="str">
        <f aca="false">IF(H25="","",IF(H25&lt;=20,"Yes",""))</f>
        <v/>
      </c>
      <c r="J25" s="10"/>
    </row>
    <row r="26" customFormat="false" ht="15" hidden="false" customHeight="false" outlineLevel="0" collapsed="false">
      <c r="A26" s="9" t="n">
        <v>22</v>
      </c>
      <c r="B26" s="10"/>
      <c r="C26" s="10"/>
      <c r="D26" s="10"/>
      <c r="E26" s="11"/>
      <c r="F26" s="11"/>
      <c r="G26" s="9" t="str">
        <f aca="false">IF(COUNT(E26:F26)=2,E26*2+F26,"")</f>
        <v/>
      </c>
      <c r="H26" s="9" t="str">
        <f aca="false">IF(G26="","",COUNTIF($G$5:$G$44,"&gt;"&amp;G26)+1+COUNTIF($G$5:G26,G26)-1)</f>
        <v/>
      </c>
      <c r="I26" s="9" t="str">
        <f aca="false">IF(H26="","",IF(H26&lt;=20,"Yes",""))</f>
        <v/>
      </c>
      <c r="J26" s="10"/>
    </row>
    <row r="27" customFormat="false" ht="15" hidden="false" customHeight="false" outlineLevel="0" collapsed="false">
      <c r="A27" s="9" t="n">
        <v>23</v>
      </c>
      <c r="B27" s="10"/>
      <c r="C27" s="10"/>
      <c r="D27" s="10"/>
      <c r="E27" s="11"/>
      <c r="F27" s="11"/>
      <c r="G27" s="9" t="str">
        <f aca="false">IF(COUNT(E27:F27)=2,E27*2+F27,"")</f>
        <v/>
      </c>
      <c r="H27" s="9" t="str">
        <f aca="false">IF(G27="","",COUNTIF($G$5:$G$44,"&gt;"&amp;G27)+1+COUNTIF($G$5:G27,G27)-1)</f>
        <v/>
      </c>
      <c r="I27" s="9" t="str">
        <f aca="false">IF(H27="","",IF(H27&lt;=20,"Yes",""))</f>
        <v/>
      </c>
      <c r="J27" s="10"/>
    </row>
    <row r="28" customFormat="false" ht="15" hidden="false" customHeight="false" outlineLevel="0" collapsed="false">
      <c r="A28" s="9" t="n">
        <v>24</v>
      </c>
      <c r="B28" s="10"/>
      <c r="C28" s="10"/>
      <c r="D28" s="10"/>
      <c r="E28" s="11"/>
      <c r="F28" s="11"/>
      <c r="G28" s="9" t="str">
        <f aca="false">IF(COUNT(E28:F28)=2,E28*2+F28,"")</f>
        <v/>
      </c>
      <c r="H28" s="9" t="str">
        <f aca="false">IF(G28="","",COUNTIF($G$5:$G$44,"&gt;"&amp;G28)+1+COUNTIF($G$5:G28,G28)-1)</f>
        <v/>
      </c>
      <c r="I28" s="9" t="str">
        <f aca="false">IF(H28="","",IF(H28&lt;=20,"Yes",""))</f>
        <v/>
      </c>
      <c r="J28" s="10"/>
    </row>
    <row r="29" customFormat="false" ht="15" hidden="false" customHeight="false" outlineLevel="0" collapsed="false">
      <c r="A29" s="9" t="n">
        <v>25</v>
      </c>
      <c r="B29" s="10"/>
      <c r="C29" s="10"/>
      <c r="D29" s="10"/>
      <c r="E29" s="11"/>
      <c r="F29" s="11"/>
      <c r="G29" s="9" t="str">
        <f aca="false">IF(COUNT(E29:F29)=2,E29*2+F29,"")</f>
        <v/>
      </c>
      <c r="H29" s="9" t="str">
        <f aca="false">IF(G29="","",COUNTIF($G$5:$G$44,"&gt;"&amp;G29)+1+COUNTIF($G$5:G29,G29)-1)</f>
        <v/>
      </c>
      <c r="I29" s="9" t="str">
        <f aca="false">IF(H29="","",IF(H29&lt;=20,"Yes",""))</f>
        <v/>
      </c>
      <c r="J29" s="10"/>
    </row>
    <row r="30" customFormat="false" ht="15" hidden="false" customHeight="false" outlineLevel="0" collapsed="false">
      <c r="A30" s="9" t="n">
        <v>26</v>
      </c>
      <c r="B30" s="10"/>
      <c r="C30" s="10"/>
      <c r="D30" s="10"/>
      <c r="E30" s="11"/>
      <c r="F30" s="11"/>
      <c r="G30" s="9" t="str">
        <f aca="false">IF(COUNT(E30:F30)=2,E30*2+F30,"")</f>
        <v/>
      </c>
      <c r="H30" s="9" t="str">
        <f aca="false">IF(G30="","",COUNTIF($G$5:$G$44,"&gt;"&amp;G30)+1+COUNTIF($G$5:G30,G30)-1)</f>
        <v/>
      </c>
      <c r="I30" s="9" t="str">
        <f aca="false">IF(H30="","",IF(H30&lt;=20,"Yes",""))</f>
        <v/>
      </c>
      <c r="J30" s="10"/>
    </row>
    <row r="31" customFormat="false" ht="15" hidden="false" customHeight="false" outlineLevel="0" collapsed="false">
      <c r="A31" s="9" t="n">
        <v>27</v>
      </c>
      <c r="B31" s="10"/>
      <c r="C31" s="10"/>
      <c r="D31" s="10"/>
      <c r="E31" s="11"/>
      <c r="F31" s="11"/>
      <c r="G31" s="9" t="str">
        <f aca="false">IF(COUNT(E31:F31)=2,E31*2+F31,"")</f>
        <v/>
      </c>
      <c r="H31" s="9" t="str">
        <f aca="false">IF(G31="","",COUNTIF($G$5:$G$44,"&gt;"&amp;G31)+1+COUNTIF($G$5:G31,G31)-1)</f>
        <v/>
      </c>
      <c r="I31" s="9" t="str">
        <f aca="false">IF(H31="","",IF(H31&lt;=20,"Yes",""))</f>
        <v/>
      </c>
      <c r="J31" s="10"/>
    </row>
    <row r="32" customFormat="false" ht="15" hidden="false" customHeight="false" outlineLevel="0" collapsed="false">
      <c r="A32" s="9" t="n">
        <v>28</v>
      </c>
      <c r="B32" s="10"/>
      <c r="C32" s="10"/>
      <c r="D32" s="10"/>
      <c r="E32" s="11"/>
      <c r="F32" s="11"/>
      <c r="G32" s="9" t="str">
        <f aca="false">IF(COUNT(E32:F32)=2,E32*2+F32,"")</f>
        <v/>
      </c>
      <c r="H32" s="9" t="str">
        <f aca="false">IF(G32="","",COUNTIF($G$5:$G$44,"&gt;"&amp;G32)+1+COUNTIF($G$5:G32,G32)-1)</f>
        <v/>
      </c>
      <c r="I32" s="9" t="str">
        <f aca="false">IF(H32="","",IF(H32&lt;=20,"Yes",""))</f>
        <v/>
      </c>
      <c r="J32" s="10"/>
    </row>
    <row r="33" customFormat="false" ht="15" hidden="false" customHeight="false" outlineLevel="0" collapsed="false">
      <c r="A33" s="9" t="n">
        <v>29</v>
      </c>
      <c r="B33" s="10"/>
      <c r="C33" s="10"/>
      <c r="D33" s="10"/>
      <c r="E33" s="11"/>
      <c r="F33" s="11"/>
      <c r="G33" s="9" t="str">
        <f aca="false">IF(COUNT(E33:F33)=2,E33*2+F33,"")</f>
        <v/>
      </c>
      <c r="H33" s="9" t="str">
        <f aca="false">IF(G33="","",COUNTIF($G$5:$G$44,"&gt;"&amp;G33)+1+COUNTIF($G$5:G33,G33)-1)</f>
        <v/>
      </c>
      <c r="I33" s="9" t="str">
        <f aca="false">IF(H33="","",IF(H33&lt;=20,"Yes",""))</f>
        <v/>
      </c>
      <c r="J33" s="10"/>
    </row>
    <row r="34" customFormat="false" ht="15" hidden="false" customHeight="false" outlineLevel="0" collapsed="false">
      <c r="A34" s="9" t="n">
        <v>30</v>
      </c>
      <c r="B34" s="10"/>
      <c r="C34" s="10"/>
      <c r="D34" s="10"/>
      <c r="E34" s="11"/>
      <c r="F34" s="11"/>
      <c r="G34" s="9" t="str">
        <f aca="false">IF(COUNT(E34:F34)=2,E34*2+F34,"")</f>
        <v/>
      </c>
      <c r="H34" s="9" t="str">
        <f aca="false">IF(G34="","",COUNTIF($G$5:$G$44,"&gt;"&amp;G34)+1+COUNTIF($G$5:G34,G34)-1)</f>
        <v/>
      </c>
      <c r="I34" s="9" t="str">
        <f aca="false">IF(H34="","",IF(H34&lt;=20,"Yes",""))</f>
        <v/>
      </c>
      <c r="J34" s="10"/>
    </row>
    <row r="35" customFormat="false" ht="15" hidden="false" customHeight="false" outlineLevel="0" collapsed="false">
      <c r="A35" s="9" t="n">
        <v>31</v>
      </c>
      <c r="B35" s="10"/>
      <c r="C35" s="10"/>
      <c r="D35" s="10"/>
      <c r="E35" s="11"/>
      <c r="F35" s="11"/>
      <c r="G35" s="9" t="str">
        <f aca="false">IF(COUNT(E35:F35)=2,E35*2+F35,"")</f>
        <v/>
      </c>
      <c r="H35" s="9" t="str">
        <f aca="false">IF(G35="","",COUNTIF($G$5:$G$44,"&gt;"&amp;G35)+1+COUNTIF($G$5:G35,G35)-1)</f>
        <v/>
      </c>
      <c r="I35" s="9" t="str">
        <f aca="false">IF(H35="","",IF(H35&lt;=20,"Yes",""))</f>
        <v/>
      </c>
      <c r="J35" s="10"/>
    </row>
    <row r="36" customFormat="false" ht="15" hidden="false" customHeight="false" outlineLevel="0" collapsed="false">
      <c r="A36" s="9" t="n">
        <v>32</v>
      </c>
      <c r="B36" s="10"/>
      <c r="C36" s="10"/>
      <c r="D36" s="10"/>
      <c r="E36" s="11"/>
      <c r="F36" s="11"/>
      <c r="G36" s="9" t="str">
        <f aca="false">IF(COUNT(E36:F36)=2,E36*2+F36,"")</f>
        <v/>
      </c>
      <c r="H36" s="9" t="str">
        <f aca="false">IF(G36="","",COUNTIF($G$5:$G$44,"&gt;"&amp;G36)+1+COUNTIF($G$5:G36,G36)-1)</f>
        <v/>
      </c>
      <c r="I36" s="9" t="str">
        <f aca="false">IF(H36="","",IF(H36&lt;=20,"Yes",""))</f>
        <v/>
      </c>
      <c r="J36" s="10"/>
    </row>
    <row r="37" customFormat="false" ht="15" hidden="false" customHeight="false" outlineLevel="0" collapsed="false">
      <c r="A37" s="9" t="n">
        <v>33</v>
      </c>
      <c r="B37" s="10"/>
      <c r="C37" s="10"/>
      <c r="D37" s="10"/>
      <c r="E37" s="11"/>
      <c r="F37" s="11"/>
      <c r="G37" s="9" t="str">
        <f aca="false">IF(COUNT(E37:F37)=2,E37*2+F37,"")</f>
        <v/>
      </c>
      <c r="H37" s="9" t="str">
        <f aca="false">IF(G37="","",COUNTIF($G$5:$G$44,"&gt;"&amp;G37)+1+COUNTIF($G$5:G37,G37)-1)</f>
        <v/>
      </c>
      <c r="I37" s="9" t="str">
        <f aca="false">IF(H37="","",IF(H37&lt;=20,"Yes",""))</f>
        <v/>
      </c>
      <c r="J37" s="10"/>
    </row>
    <row r="38" customFormat="false" ht="15" hidden="false" customHeight="false" outlineLevel="0" collapsed="false">
      <c r="A38" s="9" t="n">
        <v>34</v>
      </c>
      <c r="B38" s="10"/>
      <c r="C38" s="10"/>
      <c r="D38" s="10"/>
      <c r="E38" s="11"/>
      <c r="F38" s="11"/>
      <c r="G38" s="9" t="str">
        <f aca="false">IF(COUNT(E38:F38)=2,E38*2+F38,"")</f>
        <v/>
      </c>
      <c r="H38" s="9" t="str">
        <f aca="false">IF(G38="","",COUNTIF($G$5:$G$44,"&gt;"&amp;G38)+1+COUNTIF($G$5:G38,G38)-1)</f>
        <v/>
      </c>
      <c r="I38" s="9" t="str">
        <f aca="false">IF(H38="","",IF(H38&lt;=20,"Yes",""))</f>
        <v/>
      </c>
      <c r="J38" s="10"/>
    </row>
    <row r="39" customFormat="false" ht="15" hidden="false" customHeight="false" outlineLevel="0" collapsed="false">
      <c r="A39" s="9" t="n">
        <v>35</v>
      </c>
      <c r="B39" s="10"/>
      <c r="C39" s="10"/>
      <c r="D39" s="10"/>
      <c r="E39" s="11"/>
      <c r="F39" s="11"/>
      <c r="G39" s="9" t="str">
        <f aca="false">IF(COUNT(E39:F39)=2,E39*2+F39,"")</f>
        <v/>
      </c>
      <c r="H39" s="9" t="str">
        <f aca="false">IF(G39="","",COUNTIF($G$5:$G$44,"&gt;"&amp;G39)+1+COUNTIF($G$5:G39,G39)-1)</f>
        <v/>
      </c>
      <c r="I39" s="9" t="str">
        <f aca="false">IF(H39="","",IF(H39&lt;=20,"Yes",""))</f>
        <v/>
      </c>
      <c r="J39" s="10"/>
    </row>
    <row r="40" customFormat="false" ht="15" hidden="false" customHeight="false" outlineLevel="0" collapsed="false">
      <c r="A40" s="9" t="n">
        <v>36</v>
      </c>
      <c r="B40" s="10"/>
      <c r="C40" s="10"/>
      <c r="D40" s="10"/>
      <c r="E40" s="11"/>
      <c r="F40" s="11"/>
      <c r="G40" s="9" t="str">
        <f aca="false">IF(COUNT(E40:F40)=2,E40*2+F40,"")</f>
        <v/>
      </c>
      <c r="H40" s="9" t="str">
        <f aca="false">IF(G40="","",COUNTIF($G$5:$G$44,"&gt;"&amp;G40)+1+COUNTIF($G$5:G40,G40)-1)</f>
        <v/>
      </c>
      <c r="I40" s="9" t="str">
        <f aca="false">IF(H40="","",IF(H40&lt;=20,"Yes",""))</f>
        <v/>
      </c>
      <c r="J40" s="10"/>
    </row>
    <row r="41" customFormat="false" ht="15" hidden="false" customHeight="false" outlineLevel="0" collapsed="false">
      <c r="A41" s="9" t="n">
        <v>37</v>
      </c>
      <c r="B41" s="10"/>
      <c r="C41" s="10"/>
      <c r="D41" s="10"/>
      <c r="E41" s="11"/>
      <c r="F41" s="11"/>
      <c r="G41" s="9" t="str">
        <f aca="false">IF(COUNT(E41:F41)=2,E41*2+F41,"")</f>
        <v/>
      </c>
      <c r="H41" s="9" t="str">
        <f aca="false">IF(G41="","",COUNTIF($G$5:$G$44,"&gt;"&amp;G41)+1+COUNTIF($G$5:G41,G41)-1)</f>
        <v/>
      </c>
      <c r="I41" s="9" t="str">
        <f aca="false">IF(H41="","",IF(H41&lt;=20,"Yes",""))</f>
        <v/>
      </c>
      <c r="J41" s="10"/>
    </row>
    <row r="42" customFormat="false" ht="15" hidden="false" customHeight="false" outlineLevel="0" collapsed="false">
      <c r="A42" s="9" t="n">
        <v>38</v>
      </c>
      <c r="B42" s="10"/>
      <c r="C42" s="10"/>
      <c r="D42" s="10"/>
      <c r="E42" s="11"/>
      <c r="F42" s="11"/>
      <c r="G42" s="9" t="str">
        <f aca="false">IF(COUNT(E42:F42)=2,E42*2+F42,"")</f>
        <v/>
      </c>
      <c r="H42" s="9" t="str">
        <f aca="false">IF(G42="","",COUNTIF($G$5:$G$44,"&gt;"&amp;G42)+1+COUNTIF($G$5:G42,G42)-1)</f>
        <v/>
      </c>
      <c r="I42" s="9" t="str">
        <f aca="false">IF(H42="","",IF(H42&lt;=20,"Yes",""))</f>
        <v/>
      </c>
      <c r="J42" s="10"/>
    </row>
    <row r="43" customFormat="false" ht="15" hidden="false" customHeight="false" outlineLevel="0" collapsed="false">
      <c r="A43" s="9" t="n">
        <v>39</v>
      </c>
      <c r="B43" s="10"/>
      <c r="C43" s="10"/>
      <c r="D43" s="10"/>
      <c r="E43" s="11"/>
      <c r="F43" s="11"/>
      <c r="G43" s="9" t="str">
        <f aca="false">IF(COUNT(E43:F43)=2,E43*2+F43,"")</f>
        <v/>
      </c>
      <c r="H43" s="9" t="str">
        <f aca="false">IF(G43="","",COUNTIF($G$5:$G$44,"&gt;"&amp;G43)+1+COUNTIF($G$5:G43,G43)-1)</f>
        <v/>
      </c>
      <c r="I43" s="9" t="str">
        <f aca="false">IF(H43="","",IF(H43&lt;=20,"Yes",""))</f>
        <v/>
      </c>
      <c r="J43" s="10"/>
    </row>
    <row r="44" customFormat="false" ht="15" hidden="false" customHeight="false" outlineLevel="0" collapsed="false">
      <c r="A44" s="9" t="n">
        <v>40</v>
      </c>
      <c r="B44" s="10"/>
      <c r="C44" s="10"/>
      <c r="D44" s="10"/>
      <c r="E44" s="11"/>
      <c r="F44" s="11"/>
      <c r="G44" s="9" t="str">
        <f aca="false">IF(COUNT(E44:F44)=2,E44*2+F44,"")</f>
        <v/>
      </c>
      <c r="H44" s="9" t="str">
        <f aca="false">IF(G44="","",COUNTIF($G$5:$G$44,"&gt;"&amp;G44)+1+COUNTIF($G$5:G44,G44)-1)</f>
        <v/>
      </c>
      <c r="I44" s="9" t="str">
        <f aca="false">IF(H44="","",IF(H44&lt;=20,"Yes",""))</f>
        <v/>
      </c>
      <c r="J44" s="10"/>
    </row>
  </sheetData>
  <conditionalFormatting sqref="A5:J44">
    <cfRule type="expression" priority="2" aboveAverage="0" equalAverage="0" bottom="0" percent="0" rank="0" text="" dxfId="0">
      <formula>$I5="Yes"</formula>
    </cfRule>
  </conditionalFormatting>
  <dataValidations count="2">
    <dataValidation allowBlank="true" errorStyle="stop" operator="between" showDropDown="false" showErrorMessage="false" showInputMessage="false" sqref="D5:D44" type="list">
      <formula1>"CPA / accountant,Business attorney,Estate attorney,Wealth manager / planner,Banker / SBA lender,Business coach,Exit planner,Insurance agent,Commercial real estate,Other broker,Other"</formula1>
      <formula2>0</formula2>
    </dataValidation>
    <dataValidation allowBlank="true" error="Enter a whole number from 1 to 5." errorStyle="stop" operator="between" showDropDown="false" showErrorMessage="true" showInputMessage="false" sqref="E5:F4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22"/>
    <col collapsed="false" customWidth="true" hidden="false" outlineLevel="0" max="9" min="5" style="0" width="10"/>
    <col collapsed="false" customWidth="true" hidden="false" outlineLevel="0" max="10" min="10" style="0" width="13"/>
    <col collapsed="false" customWidth="true" hidden="false" outlineLevel="0" max="12" min="11" style="0" width="11"/>
    <col collapsed="false" customWidth="true" hidden="false" outlineLevel="0" max="13" min="13" style="0" width="14"/>
    <col collapsed="false" customWidth="true" hidden="false" outlineLevel="0" max="14" min="14" style="0" width="12"/>
    <col collapsed="false" customWidth="true" hidden="false" outlineLevel="0" max="16" min="15" style="0" width="13"/>
    <col collapsed="false" customWidth="true" hidden="false" outlineLevel="0" max="17" min="17" style="0" width="8"/>
    <col collapsed="false" customWidth="true" hidden="false" outlineLevel="0" max="18" min="18" style="0" width="20"/>
    <col collapsed="false" customWidth="true" hidden="true" outlineLevel="0" max="19" min="19" style="0" width="10"/>
  </cols>
  <sheetData>
    <row r="1" customFormat="false" ht="19.7" hidden="false" customHeight="false" outlineLevel="0" collapsed="false">
      <c r="A1" s="6" t="s">
        <v>31</v>
      </c>
    </row>
    <row r="2" customFormat="false" ht="15" hidden="false" customHeight="false" outlineLevel="0" collapsed="false">
      <c r="A2" s="7" t="s">
        <v>32</v>
      </c>
    </row>
    <row r="4" customFormat="false" ht="42" hidden="false" customHeight="true" outlineLevel="0" collapsed="false">
      <c r="A4" s="8" t="s">
        <v>17</v>
      </c>
      <c r="B4" s="8" t="s">
        <v>33</v>
      </c>
      <c r="C4" s="8" t="s">
        <v>19</v>
      </c>
      <c r="D4" s="8" t="s">
        <v>20</v>
      </c>
      <c r="E4" s="8" t="s">
        <v>34</v>
      </c>
      <c r="F4" s="8" t="s">
        <v>35</v>
      </c>
      <c r="G4" s="8" t="s">
        <v>36</v>
      </c>
      <c r="H4" s="8" t="s">
        <v>37</v>
      </c>
      <c r="I4" s="8" t="s">
        <v>38</v>
      </c>
      <c r="J4" s="8" t="s">
        <v>39</v>
      </c>
      <c r="K4" s="8" t="s">
        <v>40</v>
      </c>
      <c r="L4" s="8" t="s">
        <v>41</v>
      </c>
      <c r="M4" s="8" t="s">
        <v>42</v>
      </c>
      <c r="N4" s="8" t="s">
        <v>43</v>
      </c>
      <c r="O4" s="8" t="s">
        <v>44</v>
      </c>
      <c r="P4" s="8" t="s">
        <v>45</v>
      </c>
      <c r="Q4" s="8" t="s">
        <v>24</v>
      </c>
      <c r="R4" s="8" t="s">
        <v>46</v>
      </c>
      <c r="S4" s="8" t="s">
        <v>47</v>
      </c>
    </row>
    <row r="5" customFormat="false" ht="15" hidden="false" customHeight="false" outlineLevel="0" collapsed="false">
      <c r="A5" s="9" t="n">
        <v>1</v>
      </c>
      <c r="B5" s="10" t="s">
        <v>27</v>
      </c>
      <c r="C5" s="10" t="s">
        <v>28</v>
      </c>
      <c r="D5" s="10" t="s">
        <v>29</v>
      </c>
      <c r="E5" s="11" t="n">
        <v>1</v>
      </c>
      <c r="F5" s="11" t="n">
        <v>1</v>
      </c>
      <c r="G5" s="11" t="n">
        <v>1</v>
      </c>
      <c r="H5" s="11" t="n">
        <v>1</v>
      </c>
      <c r="I5" s="9" t="n">
        <f aca="false">IF(B5="","",SUM(E5:H5))</f>
        <v>4</v>
      </c>
      <c r="J5" s="11" t="n">
        <v>6</v>
      </c>
      <c r="K5" s="11" t="n">
        <v>3</v>
      </c>
      <c r="L5" s="11" t="n">
        <v>2</v>
      </c>
      <c r="M5" s="12" t="n">
        <v>148000</v>
      </c>
      <c r="N5" s="13" t="n">
        <f aca="false">IF(OR(B5="",N(J5)=0),"",L5/J5)</f>
        <v>0.333333333333333</v>
      </c>
      <c r="O5" s="14" t="n">
        <v>46280</v>
      </c>
      <c r="P5" s="14" t="n">
        <v>46366</v>
      </c>
      <c r="Q5" s="9" t="n">
        <f aca="false">IF(B5="","",COUNTIF($S$5:$S$24,"&gt;"&amp;S5)+COUNTIF($S$5:S5,S5))</f>
        <v>1</v>
      </c>
      <c r="R5" s="15" t="str">
        <f aca="false">IF(Q5="","",IF(Q5&lt;=10,"Keep: top 10","Lighter contact"))</f>
        <v>Keep: top 10</v>
      </c>
      <c r="S5" s="16" t="n">
        <f aca="false">IF(B5="","",N(M5)+N(L5)/1000+N(J5)/1000000)</f>
        <v>148000.002006</v>
      </c>
    </row>
    <row r="6" customFormat="false" ht="15" hidden="false" customHeight="false" outlineLevel="0" collapsed="false">
      <c r="A6" s="9" t="n">
        <v>2</v>
      </c>
      <c r="B6" s="10"/>
      <c r="C6" s="10"/>
      <c r="D6" s="10"/>
      <c r="E6" s="11"/>
      <c r="F6" s="11"/>
      <c r="G6" s="11"/>
      <c r="H6" s="11"/>
      <c r="I6" s="9" t="str">
        <f aca="false">IF(B6="","",SUM(E6:H6))</f>
        <v/>
      </c>
      <c r="J6" s="11"/>
      <c r="K6" s="11"/>
      <c r="L6" s="11"/>
      <c r="M6" s="12"/>
      <c r="N6" s="13" t="str">
        <f aca="false">IF(OR(B6="",N(J6)=0),"",L6/J6)</f>
        <v/>
      </c>
      <c r="O6" s="14"/>
      <c r="P6" s="14"/>
      <c r="Q6" s="9" t="str">
        <f aca="false">IF(B6="","",COUNTIF($S$5:$S$24,"&gt;"&amp;S6)+COUNTIF($S$5:S6,S6))</f>
        <v/>
      </c>
      <c r="R6" s="15" t="str">
        <f aca="false">IF(Q6="","",IF(Q6&lt;=10,"Keep: top 10","Lighter contact"))</f>
        <v/>
      </c>
      <c r="S6" s="16" t="str">
        <f aca="false">IF(B6="","",N(M6)+N(L6)/1000+N(J6)/1000000)</f>
        <v/>
      </c>
    </row>
    <row r="7" customFormat="false" ht="15" hidden="false" customHeight="false" outlineLevel="0" collapsed="false">
      <c r="A7" s="9" t="n">
        <v>3</v>
      </c>
      <c r="B7" s="10"/>
      <c r="C7" s="10"/>
      <c r="D7" s="10"/>
      <c r="E7" s="11"/>
      <c r="F7" s="11"/>
      <c r="G7" s="11"/>
      <c r="H7" s="11"/>
      <c r="I7" s="9" t="str">
        <f aca="false">IF(B7="","",SUM(E7:H7))</f>
        <v/>
      </c>
      <c r="J7" s="11"/>
      <c r="K7" s="11"/>
      <c r="L7" s="11"/>
      <c r="M7" s="12"/>
      <c r="N7" s="13" t="str">
        <f aca="false">IF(OR(B7="",N(J7)=0),"",L7/J7)</f>
        <v/>
      </c>
      <c r="O7" s="14"/>
      <c r="P7" s="14"/>
      <c r="Q7" s="9" t="str">
        <f aca="false">IF(B7="","",COUNTIF($S$5:$S$24,"&gt;"&amp;S7)+COUNTIF($S$5:S7,S7))</f>
        <v/>
      </c>
      <c r="R7" s="15" t="str">
        <f aca="false">IF(Q7="","",IF(Q7&lt;=10,"Keep: top 10","Lighter contact"))</f>
        <v/>
      </c>
      <c r="S7" s="16" t="str">
        <f aca="false">IF(B7="","",N(M7)+N(L7)/1000+N(J7)/1000000)</f>
        <v/>
      </c>
    </row>
    <row r="8" customFormat="false" ht="15" hidden="false" customHeight="false" outlineLevel="0" collapsed="false">
      <c r="A8" s="9" t="n">
        <v>4</v>
      </c>
      <c r="B8" s="10"/>
      <c r="C8" s="10"/>
      <c r="D8" s="10"/>
      <c r="E8" s="11"/>
      <c r="F8" s="11"/>
      <c r="G8" s="11"/>
      <c r="H8" s="11"/>
      <c r="I8" s="9" t="str">
        <f aca="false">IF(B8="","",SUM(E8:H8))</f>
        <v/>
      </c>
      <c r="J8" s="11"/>
      <c r="K8" s="11"/>
      <c r="L8" s="11"/>
      <c r="M8" s="12"/>
      <c r="N8" s="13" t="str">
        <f aca="false">IF(OR(B8="",N(J8)=0),"",L8/J8)</f>
        <v/>
      </c>
      <c r="O8" s="14"/>
      <c r="P8" s="14"/>
      <c r="Q8" s="9" t="str">
        <f aca="false">IF(B8="","",COUNTIF($S$5:$S$24,"&gt;"&amp;S8)+COUNTIF($S$5:S8,S8))</f>
        <v/>
      </c>
      <c r="R8" s="15" t="str">
        <f aca="false">IF(Q8="","",IF(Q8&lt;=10,"Keep: top 10","Lighter contact"))</f>
        <v/>
      </c>
      <c r="S8" s="16" t="str">
        <f aca="false">IF(B8="","",N(M8)+N(L8)/1000+N(J8)/1000000)</f>
        <v/>
      </c>
    </row>
    <row r="9" customFormat="false" ht="15" hidden="false" customHeight="false" outlineLevel="0" collapsed="false">
      <c r="A9" s="9" t="n">
        <v>5</v>
      </c>
      <c r="B9" s="10"/>
      <c r="C9" s="10"/>
      <c r="D9" s="10"/>
      <c r="E9" s="11"/>
      <c r="F9" s="11"/>
      <c r="G9" s="11"/>
      <c r="H9" s="11"/>
      <c r="I9" s="9" t="str">
        <f aca="false">IF(B9="","",SUM(E9:H9))</f>
        <v/>
      </c>
      <c r="J9" s="11"/>
      <c r="K9" s="11"/>
      <c r="L9" s="11"/>
      <c r="M9" s="12"/>
      <c r="N9" s="13" t="str">
        <f aca="false">IF(OR(B9="",N(J9)=0),"",L9/J9)</f>
        <v/>
      </c>
      <c r="O9" s="14"/>
      <c r="P9" s="14"/>
      <c r="Q9" s="9" t="str">
        <f aca="false">IF(B9="","",COUNTIF($S$5:$S$24,"&gt;"&amp;S9)+COUNTIF($S$5:S9,S9))</f>
        <v/>
      </c>
      <c r="R9" s="15" t="str">
        <f aca="false">IF(Q9="","",IF(Q9&lt;=10,"Keep: top 10","Lighter contact"))</f>
        <v/>
      </c>
      <c r="S9" s="16" t="str">
        <f aca="false">IF(B9="","",N(M9)+N(L9)/1000+N(J9)/1000000)</f>
        <v/>
      </c>
    </row>
    <row r="10" customFormat="false" ht="15" hidden="false" customHeight="false" outlineLevel="0" collapsed="false">
      <c r="A10" s="9" t="n">
        <v>6</v>
      </c>
      <c r="B10" s="10"/>
      <c r="C10" s="10"/>
      <c r="D10" s="10"/>
      <c r="E10" s="11"/>
      <c r="F10" s="11"/>
      <c r="G10" s="11"/>
      <c r="H10" s="11"/>
      <c r="I10" s="9" t="str">
        <f aca="false">IF(B10="","",SUM(E10:H10))</f>
        <v/>
      </c>
      <c r="J10" s="11"/>
      <c r="K10" s="11"/>
      <c r="L10" s="11"/>
      <c r="M10" s="12"/>
      <c r="N10" s="13" t="str">
        <f aca="false">IF(OR(B10="",N(J10)=0),"",L10/J10)</f>
        <v/>
      </c>
      <c r="O10" s="14"/>
      <c r="P10" s="14"/>
      <c r="Q10" s="9" t="str">
        <f aca="false">IF(B10="","",COUNTIF($S$5:$S$24,"&gt;"&amp;S10)+COUNTIF($S$5:S10,S10))</f>
        <v/>
      </c>
      <c r="R10" s="15" t="str">
        <f aca="false">IF(Q10="","",IF(Q10&lt;=10,"Keep: top 10","Lighter contact"))</f>
        <v/>
      </c>
      <c r="S10" s="16" t="str">
        <f aca="false">IF(B10="","",N(M10)+N(L10)/1000+N(J10)/1000000)</f>
        <v/>
      </c>
    </row>
    <row r="11" customFormat="false" ht="15" hidden="false" customHeight="false" outlineLevel="0" collapsed="false">
      <c r="A11" s="9" t="n">
        <v>7</v>
      </c>
      <c r="B11" s="10"/>
      <c r="C11" s="10"/>
      <c r="D11" s="10"/>
      <c r="E11" s="11"/>
      <c r="F11" s="11"/>
      <c r="G11" s="11"/>
      <c r="H11" s="11"/>
      <c r="I11" s="9" t="str">
        <f aca="false">IF(B11="","",SUM(E11:H11))</f>
        <v/>
      </c>
      <c r="J11" s="11"/>
      <c r="K11" s="11"/>
      <c r="L11" s="11"/>
      <c r="M11" s="12"/>
      <c r="N11" s="13" t="str">
        <f aca="false">IF(OR(B11="",N(J11)=0),"",L11/J11)</f>
        <v/>
      </c>
      <c r="O11" s="14"/>
      <c r="P11" s="14"/>
      <c r="Q11" s="9" t="str">
        <f aca="false">IF(B11="","",COUNTIF($S$5:$S$24,"&gt;"&amp;S11)+COUNTIF($S$5:S11,S11))</f>
        <v/>
      </c>
      <c r="R11" s="15" t="str">
        <f aca="false">IF(Q11="","",IF(Q11&lt;=10,"Keep: top 10","Lighter contact"))</f>
        <v/>
      </c>
      <c r="S11" s="16" t="str">
        <f aca="false">IF(B11="","",N(M11)+N(L11)/1000+N(J11)/1000000)</f>
        <v/>
      </c>
    </row>
    <row r="12" customFormat="false" ht="15" hidden="false" customHeight="false" outlineLevel="0" collapsed="false">
      <c r="A12" s="9" t="n">
        <v>8</v>
      </c>
      <c r="B12" s="10"/>
      <c r="C12" s="10"/>
      <c r="D12" s="10"/>
      <c r="E12" s="11"/>
      <c r="F12" s="11"/>
      <c r="G12" s="11"/>
      <c r="H12" s="11"/>
      <c r="I12" s="9" t="str">
        <f aca="false">IF(B12="","",SUM(E12:H12))</f>
        <v/>
      </c>
      <c r="J12" s="11"/>
      <c r="K12" s="11"/>
      <c r="L12" s="11"/>
      <c r="M12" s="12"/>
      <c r="N12" s="13" t="str">
        <f aca="false">IF(OR(B12="",N(J12)=0),"",L12/J12)</f>
        <v/>
      </c>
      <c r="O12" s="14"/>
      <c r="P12" s="14"/>
      <c r="Q12" s="9" t="str">
        <f aca="false">IF(B12="","",COUNTIF($S$5:$S$24,"&gt;"&amp;S12)+COUNTIF($S$5:S12,S12))</f>
        <v/>
      </c>
      <c r="R12" s="15" t="str">
        <f aca="false">IF(Q12="","",IF(Q12&lt;=10,"Keep: top 10","Lighter contact"))</f>
        <v/>
      </c>
      <c r="S12" s="16" t="str">
        <f aca="false">IF(B12="","",N(M12)+N(L12)/1000+N(J12)/1000000)</f>
        <v/>
      </c>
    </row>
    <row r="13" customFormat="false" ht="15" hidden="false" customHeight="false" outlineLevel="0" collapsed="false">
      <c r="A13" s="9" t="n">
        <v>9</v>
      </c>
      <c r="B13" s="10"/>
      <c r="C13" s="10"/>
      <c r="D13" s="10"/>
      <c r="E13" s="11"/>
      <c r="F13" s="11"/>
      <c r="G13" s="11"/>
      <c r="H13" s="11"/>
      <c r="I13" s="9" t="str">
        <f aca="false">IF(B13="","",SUM(E13:H13))</f>
        <v/>
      </c>
      <c r="J13" s="11"/>
      <c r="K13" s="11"/>
      <c r="L13" s="11"/>
      <c r="M13" s="12"/>
      <c r="N13" s="13" t="str">
        <f aca="false">IF(OR(B13="",N(J13)=0),"",L13/J13)</f>
        <v/>
      </c>
      <c r="O13" s="14"/>
      <c r="P13" s="14"/>
      <c r="Q13" s="9" t="str">
        <f aca="false">IF(B13="","",COUNTIF($S$5:$S$24,"&gt;"&amp;S13)+COUNTIF($S$5:S13,S13))</f>
        <v/>
      </c>
      <c r="R13" s="15" t="str">
        <f aca="false">IF(Q13="","",IF(Q13&lt;=10,"Keep: top 10","Lighter contact"))</f>
        <v/>
      </c>
      <c r="S13" s="16" t="str">
        <f aca="false">IF(B13="","",N(M13)+N(L13)/1000+N(J13)/1000000)</f>
        <v/>
      </c>
    </row>
    <row r="14" customFormat="false" ht="15" hidden="false" customHeight="false" outlineLevel="0" collapsed="false">
      <c r="A14" s="9" t="n">
        <v>10</v>
      </c>
      <c r="B14" s="10"/>
      <c r="C14" s="10"/>
      <c r="D14" s="10"/>
      <c r="E14" s="11"/>
      <c r="F14" s="11"/>
      <c r="G14" s="11"/>
      <c r="H14" s="11"/>
      <c r="I14" s="9" t="str">
        <f aca="false">IF(B14="","",SUM(E14:H14))</f>
        <v/>
      </c>
      <c r="J14" s="11"/>
      <c r="K14" s="11"/>
      <c r="L14" s="11"/>
      <c r="M14" s="12"/>
      <c r="N14" s="13" t="str">
        <f aca="false">IF(OR(B14="",N(J14)=0),"",L14/J14)</f>
        <v/>
      </c>
      <c r="O14" s="14"/>
      <c r="P14" s="14"/>
      <c r="Q14" s="9" t="str">
        <f aca="false">IF(B14="","",COUNTIF($S$5:$S$24,"&gt;"&amp;S14)+COUNTIF($S$5:S14,S14))</f>
        <v/>
      </c>
      <c r="R14" s="15" t="str">
        <f aca="false">IF(Q14="","",IF(Q14&lt;=10,"Keep: top 10","Lighter contact"))</f>
        <v/>
      </c>
      <c r="S14" s="16" t="str">
        <f aca="false">IF(B14="","",N(M14)+N(L14)/1000+N(J14)/1000000)</f>
        <v/>
      </c>
    </row>
    <row r="15" customFormat="false" ht="15" hidden="false" customHeight="false" outlineLevel="0" collapsed="false">
      <c r="A15" s="9" t="n">
        <v>11</v>
      </c>
      <c r="B15" s="10"/>
      <c r="C15" s="10"/>
      <c r="D15" s="10"/>
      <c r="E15" s="11"/>
      <c r="F15" s="11"/>
      <c r="G15" s="11"/>
      <c r="H15" s="11"/>
      <c r="I15" s="9" t="str">
        <f aca="false">IF(B15="","",SUM(E15:H15))</f>
        <v/>
      </c>
      <c r="J15" s="11"/>
      <c r="K15" s="11"/>
      <c r="L15" s="11"/>
      <c r="M15" s="12"/>
      <c r="N15" s="13" t="str">
        <f aca="false">IF(OR(B15="",N(J15)=0),"",L15/J15)</f>
        <v/>
      </c>
      <c r="O15" s="14"/>
      <c r="P15" s="14"/>
      <c r="Q15" s="9" t="str">
        <f aca="false">IF(B15="","",COUNTIF($S$5:$S$24,"&gt;"&amp;S15)+COUNTIF($S$5:S15,S15))</f>
        <v/>
      </c>
      <c r="R15" s="15" t="str">
        <f aca="false">IF(Q15="","",IF(Q15&lt;=10,"Keep: top 10","Lighter contact"))</f>
        <v/>
      </c>
      <c r="S15" s="16" t="str">
        <f aca="false">IF(B15="","",N(M15)+N(L15)/1000+N(J15)/1000000)</f>
        <v/>
      </c>
    </row>
    <row r="16" customFormat="false" ht="15" hidden="false" customHeight="false" outlineLevel="0" collapsed="false">
      <c r="A16" s="9" t="n">
        <v>12</v>
      </c>
      <c r="B16" s="10"/>
      <c r="C16" s="10"/>
      <c r="D16" s="10"/>
      <c r="E16" s="11"/>
      <c r="F16" s="11"/>
      <c r="G16" s="11"/>
      <c r="H16" s="11"/>
      <c r="I16" s="9" t="str">
        <f aca="false">IF(B16="","",SUM(E16:H16))</f>
        <v/>
      </c>
      <c r="J16" s="11"/>
      <c r="K16" s="11"/>
      <c r="L16" s="11"/>
      <c r="M16" s="12"/>
      <c r="N16" s="13" t="str">
        <f aca="false">IF(OR(B16="",N(J16)=0),"",L16/J16)</f>
        <v/>
      </c>
      <c r="O16" s="14"/>
      <c r="P16" s="14"/>
      <c r="Q16" s="9" t="str">
        <f aca="false">IF(B16="","",COUNTIF($S$5:$S$24,"&gt;"&amp;S16)+COUNTIF($S$5:S16,S16))</f>
        <v/>
      </c>
      <c r="R16" s="15" t="str">
        <f aca="false">IF(Q16="","",IF(Q16&lt;=10,"Keep: top 10","Lighter contact"))</f>
        <v/>
      </c>
      <c r="S16" s="16" t="str">
        <f aca="false">IF(B16="","",N(M16)+N(L16)/1000+N(J16)/1000000)</f>
        <v/>
      </c>
    </row>
    <row r="17" customFormat="false" ht="15" hidden="false" customHeight="false" outlineLevel="0" collapsed="false">
      <c r="A17" s="9" t="n">
        <v>13</v>
      </c>
      <c r="B17" s="10"/>
      <c r="C17" s="10"/>
      <c r="D17" s="10"/>
      <c r="E17" s="11"/>
      <c r="F17" s="11"/>
      <c r="G17" s="11"/>
      <c r="H17" s="11"/>
      <c r="I17" s="9" t="str">
        <f aca="false">IF(B17="","",SUM(E17:H17))</f>
        <v/>
      </c>
      <c r="J17" s="11"/>
      <c r="K17" s="11"/>
      <c r="L17" s="11"/>
      <c r="M17" s="12"/>
      <c r="N17" s="13" t="str">
        <f aca="false">IF(OR(B17="",N(J17)=0),"",L17/J17)</f>
        <v/>
      </c>
      <c r="O17" s="14"/>
      <c r="P17" s="14"/>
      <c r="Q17" s="9" t="str">
        <f aca="false">IF(B17="","",COUNTIF($S$5:$S$24,"&gt;"&amp;S17)+COUNTIF($S$5:S17,S17))</f>
        <v/>
      </c>
      <c r="R17" s="15" t="str">
        <f aca="false">IF(Q17="","",IF(Q17&lt;=10,"Keep: top 10","Lighter contact"))</f>
        <v/>
      </c>
      <c r="S17" s="16" t="str">
        <f aca="false">IF(B17="","",N(M17)+N(L17)/1000+N(J17)/1000000)</f>
        <v/>
      </c>
    </row>
    <row r="18" customFormat="false" ht="15" hidden="false" customHeight="false" outlineLevel="0" collapsed="false">
      <c r="A18" s="9" t="n">
        <v>14</v>
      </c>
      <c r="B18" s="10"/>
      <c r="C18" s="10"/>
      <c r="D18" s="10"/>
      <c r="E18" s="11"/>
      <c r="F18" s="11"/>
      <c r="G18" s="11"/>
      <c r="H18" s="11"/>
      <c r="I18" s="9" t="str">
        <f aca="false">IF(B18="","",SUM(E18:H18))</f>
        <v/>
      </c>
      <c r="J18" s="11"/>
      <c r="K18" s="11"/>
      <c r="L18" s="11"/>
      <c r="M18" s="12"/>
      <c r="N18" s="13" t="str">
        <f aca="false">IF(OR(B18="",N(J18)=0),"",L18/J18)</f>
        <v/>
      </c>
      <c r="O18" s="14"/>
      <c r="P18" s="14"/>
      <c r="Q18" s="9" t="str">
        <f aca="false">IF(B18="","",COUNTIF($S$5:$S$24,"&gt;"&amp;S18)+COUNTIF($S$5:S18,S18))</f>
        <v/>
      </c>
      <c r="R18" s="15" t="str">
        <f aca="false">IF(Q18="","",IF(Q18&lt;=10,"Keep: top 10","Lighter contact"))</f>
        <v/>
      </c>
      <c r="S18" s="16" t="str">
        <f aca="false">IF(B18="","",N(M18)+N(L18)/1000+N(J18)/1000000)</f>
        <v/>
      </c>
    </row>
    <row r="19" customFormat="false" ht="15" hidden="false" customHeight="false" outlineLevel="0" collapsed="false">
      <c r="A19" s="9" t="n">
        <v>15</v>
      </c>
      <c r="B19" s="10"/>
      <c r="C19" s="10"/>
      <c r="D19" s="10"/>
      <c r="E19" s="11"/>
      <c r="F19" s="11"/>
      <c r="G19" s="11"/>
      <c r="H19" s="11"/>
      <c r="I19" s="9" t="str">
        <f aca="false">IF(B19="","",SUM(E19:H19))</f>
        <v/>
      </c>
      <c r="J19" s="11"/>
      <c r="K19" s="11"/>
      <c r="L19" s="11"/>
      <c r="M19" s="12"/>
      <c r="N19" s="13" t="str">
        <f aca="false">IF(OR(B19="",N(J19)=0),"",L19/J19)</f>
        <v/>
      </c>
      <c r="O19" s="14"/>
      <c r="P19" s="14"/>
      <c r="Q19" s="9" t="str">
        <f aca="false">IF(B19="","",COUNTIF($S$5:$S$24,"&gt;"&amp;S19)+COUNTIF($S$5:S19,S19))</f>
        <v/>
      </c>
      <c r="R19" s="15" t="str">
        <f aca="false">IF(Q19="","",IF(Q19&lt;=10,"Keep: top 10","Lighter contact"))</f>
        <v/>
      </c>
      <c r="S19" s="16" t="str">
        <f aca="false">IF(B19="","",N(M19)+N(L19)/1000+N(J19)/1000000)</f>
        <v/>
      </c>
    </row>
    <row r="20" customFormat="false" ht="15" hidden="false" customHeight="false" outlineLevel="0" collapsed="false">
      <c r="A20" s="9" t="n">
        <v>16</v>
      </c>
      <c r="B20" s="10"/>
      <c r="C20" s="10"/>
      <c r="D20" s="10"/>
      <c r="E20" s="11"/>
      <c r="F20" s="11"/>
      <c r="G20" s="11"/>
      <c r="H20" s="11"/>
      <c r="I20" s="9" t="str">
        <f aca="false">IF(B20="","",SUM(E20:H20))</f>
        <v/>
      </c>
      <c r="J20" s="11"/>
      <c r="K20" s="11"/>
      <c r="L20" s="11"/>
      <c r="M20" s="12"/>
      <c r="N20" s="13" t="str">
        <f aca="false">IF(OR(B20="",N(J20)=0),"",L20/J20)</f>
        <v/>
      </c>
      <c r="O20" s="14"/>
      <c r="P20" s="14"/>
      <c r="Q20" s="9" t="str">
        <f aca="false">IF(B20="","",COUNTIF($S$5:$S$24,"&gt;"&amp;S20)+COUNTIF($S$5:S20,S20))</f>
        <v/>
      </c>
      <c r="R20" s="15" t="str">
        <f aca="false">IF(Q20="","",IF(Q20&lt;=10,"Keep: top 10","Lighter contact"))</f>
        <v/>
      </c>
      <c r="S20" s="16" t="str">
        <f aca="false">IF(B20="","",N(M20)+N(L20)/1000+N(J20)/1000000)</f>
        <v/>
      </c>
    </row>
    <row r="21" customFormat="false" ht="15" hidden="false" customHeight="false" outlineLevel="0" collapsed="false">
      <c r="A21" s="9" t="n">
        <v>17</v>
      </c>
      <c r="B21" s="10"/>
      <c r="C21" s="10"/>
      <c r="D21" s="10"/>
      <c r="E21" s="11"/>
      <c r="F21" s="11"/>
      <c r="G21" s="11"/>
      <c r="H21" s="11"/>
      <c r="I21" s="9" t="str">
        <f aca="false">IF(B21="","",SUM(E21:H21))</f>
        <v/>
      </c>
      <c r="J21" s="11"/>
      <c r="K21" s="11"/>
      <c r="L21" s="11"/>
      <c r="M21" s="12"/>
      <c r="N21" s="13" t="str">
        <f aca="false">IF(OR(B21="",N(J21)=0),"",L21/J21)</f>
        <v/>
      </c>
      <c r="O21" s="14"/>
      <c r="P21" s="14"/>
      <c r="Q21" s="9" t="str">
        <f aca="false">IF(B21="","",COUNTIF($S$5:$S$24,"&gt;"&amp;S21)+COUNTIF($S$5:S21,S21))</f>
        <v/>
      </c>
      <c r="R21" s="15" t="str">
        <f aca="false">IF(Q21="","",IF(Q21&lt;=10,"Keep: top 10","Lighter contact"))</f>
        <v/>
      </c>
      <c r="S21" s="16" t="str">
        <f aca="false">IF(B21="","",N(M21)+N(L21)/1000+N(J21)/1000000)</f>
        <v/>
      </c>
    </row>
    <row r="22" customFormat="false" ht="15" hidden="false" customHeight="false" outlineLevel="0" collapsed="false">
      <c r="A22" s="9" t="n">
        <v>18</v>
      </c>
      <c r="B22" s="10"/>
      <c r="C22" s="10"/>
      <c r="D22" s="10"/>
      <c r="E22" s="11"/>
      <c r="F22" s="11"/>
      <c r="G22" s="11"/>
      <c r="H22" s="11"/>
      <c r="I22" s="9" t="str">
        <f aca="false">IF(B22="","",SUM(E22:H22))</f>
        <v/>
      </c>
      <c r="J22" s="11"/>
      <c r="K22" s="11"/>
      <c r="L22" s="11"/>
      <c r="M22" s="12"/>
      <c r="N22" s="13" t="str">
        <f aca="false">IF(OR(B22="",N(J22)=0),"",L22/J22)</f>
        <v/>
      </c>
      <c r="O22" s="14"/>
      <c r="P22" s="14"/>
      <c r="Q22" s="9" t="str">
        <f aca="false">IF(B22="","",COUNTIF($S$5:$S$24,"&gt;"&amp;S22)+COUNTIF($S$5:S22,S22))</f>
        <v/>
      </c>
      <c r="R22" s="15" t="str">
        <f aca="false">IF(Q22="","",IF(Q22&lt;=10,"Keep: top 10","Lighter contact"))</f>
        <v/>
      </c>
      <c r="S22" s="16" t="str">
        <f aca="false">IF(B22="","",N(M22)+N(L22)/1000+N(J22)/1000000)</f>
        <v/>
      </c>
    </row>
    <row r="23" customFormat="false" ht="15" hidden="false" customHeight="false" outlineLevel="0" collapsed="false">
      <c r="A23" s="9" t="n">
        <v>19</v>
      </c>
      <c r="B23" s="10"/>
      <c r="C23" s="10"/>
      <c r="D23" s="10"/>
      <c r="E23" s="11"/>
      <c r="F23" s="11"/>
      <c r="G23" s="11"/>
      <c r="H23" s="11"/>
      <c r="I23" s="9" t="str">
        <f aca="false">IF(B23="","",SUM(E23:H23))</f>
        <v/>
      </c>
      <c r="J23" s="11"/>
      <c r="K23" s="11"/>
      <c r="L23" s="11"/>
      <c r="M23" s="12"/>
      <c r="N23" s="13" t="str">
        <f aca="false">IF(OR(B23="",N(J23)=0),"",L23/J23)</f>
        <v/>
      </c>
      <c r="O23" s="14"/>
      <c r="P23" s="14"/>
      <c r="Q23" s="9" t="str">
        <f aca="false">IF(B23="","",COUNTIF($S$5:$S$24,"&gt;"&amp;S23)+COUNTIF($S$5:S23,S23))</f>
        <v/>
      </c>
      <c r="R23" s="15" t="str">
        <f aca="false">IF(Q23="","",IF(Q23&lt;=10,"Keep: top 10","Lighter contact"))</f>
        <v/>
      </c>
      <c r="S23" s="16" t="str">
        <f aca="false">IF(B23="","",N(M23)+N(L23)/1000+N(J23)/1000000)</f>
        <v/>
      </c>
    </row>
    <row r="24" customFormat="false" ht="15" hidden="false" customHeight="false" outlineLevel="0" collapsed="false">
      <c r="A24" s="9" t="n">
        <v>20</v>
      </c>
      <c r="B24" s="10"/>
      <c r="C24" s="10"/>
      <c r="D24" s="10"/>
      <c r="E24" s="11"/>
      <c r="F24" s="11"/>
      <c r="G24" s="11"/>
      <c r="H24" s="11"/>
      <c r="I24" s="9" t="str">
        <f aca="false">IF(B24="","",SUM(E24:H24))</f>
        <v/>
      </c>
      <c r="J24" s="11"/>
      <c r="K24" s="11"/>
      <c r="L24" s="11"/>
      <c r="M24" s="12"/>
      <c r="N24" s="13" t="str">
        <f aca="false">IF(OR(B24="",N(J24)=0),"",L24/J24)</f>
        <v/>
      </c>
      <c r="O24" s="14"/>
      <c r="P24" s="14"/>
      <c r="Q24" s="9" t="str">
        <f aca="false">IF(B24="","",COUNTIF($S$5:$S$24,"&gt;"&amp;S24)+COUNTIF($S$5:S24,S24))</f>
        <v/>
      </c>
      <c r="R24" s="15" t="str">
        <f aca="false">IF(Q24="","",IF(Q24&lt;=10,"Keep: top 10","Lighter contact"))</f>
        <v/>
      </c>
      <c r="S24" s="16" t="str">
        <f aca="false">IF(B24="","",N(M24)+N(L24)/1000+N(J24)/1000000)</f>
        <v/>
      </c>
    </row>
    <row r="25" customFormat="false" ht="15" hidden="false" customHeight="false" outlineLevel="0" collapsed="false">
      <c r="B25" s="17" t="s">
        <v>48</v>
      </c>
      <c r="I25" s="18" t="n">
        <f aca="false">SUM(I5:I24)</f>
        <v>4</v>
      </c>
      <c r="J25" s="18" t="n">
        <f aca="false">SUM(J5:J24)</f>
        <v>6</v>
      </c>
      <c r="K25" s="18" t="n">
        <f aca="false">SUM(K5:K24)</f>
        <v>3</v>
      </c>
      <c r="L25" s="18" t="n">
        <f aca="false">SUM(L5:L24)</f>
        <v>2</v>
      </c>
      <c r="M25" s="19" t="n">
        <f aca="false">SUM(M5:M24)</f>
        <v>148000</v>
      </c>
      <c r="N25" s="20" t="n">
        <f aca="false">IF(J25=0,"",L25/J25)</f>
        <v>0.333333333333333</v>
      </c>
    </row>
  </sheetData>
  <conditionalFormatting sqref="A5:R24">
    <cfRule type="expression" priority="2" aboveAverage="0" equalAverage="0" bottom="0" percent="0" rank="0" text="" dxfId="0">
      <formula>AND($Q5&lt;&gt;"",$Q5&lt;=10)</formula>
    </cfRule>
  </conditionalFormatting>
  <dataValidations count="1">
    <dataValidation allowBlank="true" errorStyle="stop" operator="between" showDropDown="false" showErrorMessage="false" showInputMessage="false" sqref="D5:D24" type="list">
      <formula1>"CPA / accountant,Business attorney,Estate attorney,Wealth manager / planner,Banker / SBA lender,Business coach,Exit planner,Insurance agent,Commercial real estate,Other broker,Other"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2"/>
    <col collapsed="false" customWidth="true" hidden="false" outlineLevel="0" max="3" min="3" style="0" width="7"/>
    <col collapsed="false" customWidth="true" hidden="false" outlineLevel="0" max="4" min="4" style="0" width="22"/>
    <col collapsed="false" customWidth="true" hidden="false" outlineLevel="0" max="5" min="5" style="0" width="7"/>
    <col collapsed="false" customWidth="true" hidden="false" outlineLevel="0" max="6" min="6" style="0" width="22"/>
    <col collapsed="false" customWidth="true" hidden="false" outlineLevel="0" max="7" min="7" style="0" width="7"/>
    <col collapsed="false" customWidth="true" hidden="false" outlineLevel="0" max="8" min="8" style="0" width="22"/>
    <col collapsed="false" customWidth="true" hidden="false" outlineLevel="0" max="9" min="9" style="0" width="7"/>
    <col collapsed="false" customWidth="true" hidden="false" outlineLevel="0" max="10" min="10" style="0" width="22"/>
    <col collapsed="false" customWidth="true" hidden="false" outlineLevel="0" max="11" min="11" style="0" width="7"/>
    <col collapsed="false" customWidth="true" hidden="false" outlineLevel="0" max="12" min="12" style="0" width="12"/>
  </cols>
  <sheetData>
    <row r="1" customFormat="false" ht="19.7" hidden="false" customHeight="false" outlineLevel="0" collapsed="false">
      <c r="A1" s="6" t="s">
        <v>49</v>
      </c>
    </row>
    <row r="2" customFormat="false" ht="15" hidden="false" customHeight="false" outlineLevel="0" collapsed="false">
      <c r="A2" s="7" t="s">
        <v>50</v>
      </c>
    </row>
    <row r="4" customFormat="false" ht="42" hidden="false" customHeight="true" outlineLevel="0" collapsed="false">
      <c r="A4" s="8" t="s">
        <v>51</v>
      </c>
      <c r="B4" s="8" t="s">
        <v>52</v>
      </c>
      <c r="C4" s="8" t="s">
        <v>53</v>
      </c>
      <c r="D4" s="8" t="s">
        <v>54</v>
      </c>
      <c r="E4" s="8" t="s">
        <v>53</v>
      </c>
      <c r="F4" s="8" t="s">
        <v>55</v>
      </c>
      <c r="G4" s="8" t="s">
        <v>53</v>
      </c>
      <c r="H4" s="8" t="s">
        <v>56</v>
      </c>
      <c r="I4" s="8" t="s">
        <v>53</v>
      </c>
      <c r="J4" s="8" t="s">
        <v>57</v>
      </c>
      <c r="K4" s="8" t="s">
        <v>53</v>
      </c>
      <c r="L4" s="8" t="s">
        <v>58</v>
      </c>
    </row>
    <row r="5" customFormat="false" ht="15" hidden="false" customHeight="false" outlineLevel="0" collapsed="false">
      <c r="A5" s="21" t="s">
        <v>59</v>
      </c>
      <c r="B5" s="10"/>
      <c r="C5" s="11"/>
      <c r="D5" s="10"/>
      <c r="E5" s="11"/>
      <c r="F5" s="10"/>
      <c r="G5" s="11"/>
      <c r="H5" s="10"/>
      <c r="I5" s="11"/>
      <c r="J5" s="10"/>
      <c r="K5" s="11"/>
      <c r="L5" s="22" t="n">
        <f aca="false">COUNTA(C5,E5,G5,I5,K5)</f>
        <v>0</v>
      </c>
    </row>
    <row r="6" customFormat="false" ht="15" hidden="false" customHeight="false" outlineLevel="0" collapsed="false">
      <c r="A6" s="21" t="s">
        <v>60</v>
      </c>
      <c r="B6" s="10"/>
      <c r="C6" s="11"/>
      <c r="D6" s="10"/>
      <c r="E6" s="11"/>
      <c r="F6" s="10"/>
      <c r="G6" s="11"/>
      <c r="H6" s="10"/>
      <c r="I6" s="11"/>
      <c r="J6" s="10"/>
      <c r="K6" s="11"/>
      <c r="L6" s="22" t="n">
        <f aca="false">COUNTA(C6,E6,G6,I6,K6)</f>
        <v>0</v>
      </c>
    </row>
    <row r="7" customFormat="false" ht="15" hidden="false" customHeight="false" outlineLevel="0" collapsed="false">
      <c r="A7" s="21" t="s">
        <v>61</v>
      </c>
      <c r="B7" s="10"/>
      <c r="C7" s="11"/>
      <c r="D7" s="10"/>
      <c r="E7" s="11"/>
      <c r="F7" s="10"/>
      <c r="G7" s="11"/>
      <c r="H7" s="10"/>
      <c r="I7" s="11"/>
      <c r="J7" s="10"/>
      <c r="K7" s="11"/>
      <c r="L7" s="22" t="n">
        <f aca="false">COUNTA(C7,E7,G7,I7,K7)</f>
        <v>0</v>
      </c>
    </row>
    <row r="8" customFormat="false" ht="15" hidden="false" customHeight="false" outlineLevel="0" collapsed="false">
      <c r="A8" s="21" t="s">
        <v>62</v>
      </c>
      <c r="B8" s="10"/>
      <c r="C8" s="11"/>
      <c r="D8" s="10"/>
      <c r="E8" s="11"/>
      <c r="F8" s="10"/>
      <c r="G8" s="11"/>
      <c r="H8" s="10"/>
      <c r="I8" s="11"/>
      <c r="J8" s="10"/>
      <c r="K8" s="11"/>
      <c r="L8" s="22" t="n">
        <f aca="false">COUNTA(C8,E8,G8,I8,K8)</f>
        <v>0</v>
      </c>
    </row>
    <row r="9" customFormat="false" ht="15" hidden="false" customHeight="false" outlineLevel="0" collapsed="false">
      <c r="A9" s="21" t="s">
        <v>63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22" t="n">
        <f aca="false">COUNTA(C9,E9,G9,I9,K9)</f>
        <v>0</v>
      </c>
    </row>
    <row r="10" customFormat="false" ht="15" hidden="false" customHeight="false" outlineLevel="0" collapsed="false">
      <c r="A10" s="21" t="s">
        <v>64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22" t="n">
        <f aca="false">COUNTA(C10,E10,G10,I10,K10)</f>
        <v>0</v>
      </c>
    </row>
    <row r="11" customFormat="false" ht="15" hidden="false" customHeight="false" outlineLevel="0" collapsed="false">
      <c r="A11" s="21" t="s">
        <v>65</v>
      </c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22" t="n">
        <f aca="false">COUNTA(C11,E11,G11,I11,K11)</f>
        <v>0</v>
      </c>
    </row>
    <row r="12" customFormat="false" ht="15" hidden="false" customHeight="false" outlineLevel="0" collapsed="false">
      <c r="A12" s="21" t="s">
        <v>66</v>
      </c>
      <c r="B12" s="10"/>
      <c r="C12" s="11"/>
      <c r="D12" s="10"/>
      <c r="E12" s="11"/>
      <c r="F12" s="10"/>
      <c r="G12" s="11"/>
      <c r="H12" s="10"/>
      <c r="I12" s="11"/>
      <c r="J12" s="10"/>
      <c r="K12" s="11"/>
      <c r="L12" s="22" t="n">
        <f aca="false">COUNTA(C12,E12,G12,I12,K12)</f>
        <v>0</v>
      </c>
    </row>
    <row r="13" customFormat="false" ht="15" hidden="false" customHeight="false" outlineLevel="0" collapsed="false">
      <c r="A13" s="21" t="s">
        <v>67</v>
      </c>
      <c r="B13" s="10"/>
      <c r="C13" s="11"/>
      <c r="D13" s="10"/>
      <c r="E13" s="11"/>
      <c r="F13" s="10"/>
      <c r="G13" s="11"/>
      <c r="H13" s="10"/>
      <c r="I13" s="11"/>
      <c r="J13" s="10"/>
      <c r="K13" s="11"/>
      <c r="L13" s="22" t="n">
        <f aca="false">COUNTA(C13,E13,G13,I13,K13)</f>
        <v>0</v>
      </c>
    </row>
    <row r="14" customFormat="false" ht="15" hidden="false" customHeight="false" outlineLevel="0" collapsed="false">
      <c r="A14" s="21" t="s">
        <v>68</v>
      </c>
      <c r="B14" s="10"/>
      <c r="C14" s="11"/>
      <c r="D14" s="10"/>
      <c r="E14" s="11"/>
      <c r="F14" s="10"/>
      <c r="G14" s="11"/>
      <c r="H14" s="10"/>
      <c r="I14" s="11"/>
      <c r="J14" s="10"/>
      <c r="K14" s="11"/>
      <c r="L14" s="22" t="n">
        <f aca="false">COUNTA(C14,E14,G14,I14,K14)</f>
        <v>0</v>
      </c>
    </row>
    <row r="15" customFormat="false" ht="15" hidden="false" customHeight="false" outlineLevel="0" collapsed="false">
      <c r="A15" s="21" t="s">
        <v>69</v>
      </c>
      <c r="B15" s="10"/>
      <c r="C15" s="11"/>
      <c r="D15" s="10"/>
      <c r="E15" s="11"/>
      <c r="F15" s="10"/>
      <c r="G15" s="11"/>
      <c r="H15" s="10"/>
      <c r="I15" s="11"/>
      <c r="J15" s="10"/>
      <c r="K15" s="11"/>
      <c r="L15" s="22" t="n">
        <f aca="false">COUNTA(C15,E15,G15,I15,K15)</f>
        <v>0</v>
      </c>
    </row>
    <row r="16" customFormat="false" ht="15" hidden="false" customHeight="false" outlineLevel="0" collapsed="false">
      <c r="A16" s="21" t="s">
        <v>70</v>
      </c>
      <c r="B16" s="10"/>
      <c r="C16" s="11"/>
      <c r="D16" s="10"/>
      <c r="E16" s="11"/>
      <c r="F16" s="10"/>
      <c r="G16" s="11"/>
      <c r="H16" s="10"/>
      <c r="I16" s="11"/>
      <c r="J16" s="10"/>
      <c r="K16" s="11"/>
      <c r="L16" s="22" t="n">
        <f aca="false">COUNTA(C16,E16,G16,I16,K16)</f>
        <v>0</v>
      </c>
    </row>
    <row r="17" customFormat="false" ht="15" hidden="false" customHeight="false" outlineLevel="0" collapsed="false">
      <c r="A17" s="21" t="s">
        <v>71</v>
      </c>
      <c r="L17" s="23" t="n">
        <f aca="false">SUM(L5:L16)</f>
        <v>0</v>
      </c>
    </row>
    <row r="18" customFormat="false" ht="15" hidden="false" customHeight="false" outlineLevel="0" collapsed="false">
      <c r="A18" s="21" t="s">
        <v>72</v>
      </c>
      <c r="L18" s="11" t="n">
        <v>60</v>
      </c>
    </row>
  </sheetData>
  <dataValidations count="1">
    <dataValidation allowBlank="true" errorStyle="stop" operator="between" showDropDown="false" showErrorMessage="false" showInputMessage="false" sqref="B5:B16 D5:D16 F5:F16 H5:H16 J5:J16" type="list">
      <formula1>Scorecard!$B$5:$B$24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6"/>
  </cols>
  <sheetData>
    <row r="1" customFormat="false" ht="19.7" hidden="false" customHeight="false" outlineLevel="0" collapsed="false">
      <c r="A1" s="6" t="s">
        <v>73</v>
      </c>
    </row>
    <row r="2" customFormat="false" ht="15" hidden="false" customHeight="false" outlineLevel="0" collapsed="false">
      <c r="A2" s="7" t="s">
        <v>74</v>
      </c>
    </row>
    <row r="4" customFormat="false" ht="15" hidden="false" customHeight="false" outlineLevel="0" collapsed="false">
      <c r="A4" s="24" t="s">
        <v>75</v>
      </c>
    </row>
    <row r="5" customFormat="false" ht="42" hidden="false" customHeight="true" outlineLevel="0" collapsed="false">
      <c r="A5" s="8" t="s">
        <v>24</v>
      </c>
      <c r="B5" s="8" t="s">
        <v>33</v>
      </c>
      <c r="C5" s="8" t="s">
        <v>20</v>
      </c>
      <c r="D5" s="8" t="s">
        <v>39</v>
      </c>
      <c r="E5" s="8" t="s">
        <v>76</v>
      </c>
      <c r="F5" s="8" t="s">
        <v>42</v>
      </c>
    </row>
    <row r="6" customFormat="false" ht="15" hidden="false" customHeight="false" outlineLevel="0" collapsed="false">
      <c r="A6" s="22" t="n">
        <v>1</v>
      </c>
      <c r="B6" s="16" t="str">
        <f aca="false">IFERROR(INDEX(Scorecard!$B$5:$B$24,MATCH($A6,Scorecard!$Q$5:$Q$24,0))&amp;"","")</f>
        <v>Example: Dana Lee</v>
      </c>
      <c r="C6" s="16" t="str">
        <f aca="false">IFERROR(INDEX(Scorecard!$D$5:$D$24,MATCH($A6,Scorecard!$Q$5:$Q$24,0))&amp;"","")</f>
        <v>CPA / accountant</v>
      </c>
      <c r="D6" s="22" t="n">
        <f aca="false">IFERROR(INDEX(Scorecard!$J$5:$J$24,MATCH($A6,Scorecard!$Q$5:$Q$24,0)),"")</f>
        <v>6</v>
      </c>
      <c r="E6" s="22" t="n">
        <f aca="false">IFERROR(INDEX(Scorecard!$L$5:$L$24,MATCH($A6,Scorecard!$Q$5:$Q$24,0)),"")</f>
        <v>2</v>
      </c>
      <c r="F6" s="25" t="n">
        <f aca="false">IFERROR(INDEX(Scorecard!$M$5:$M$24,MATCH($A6,Scorecard!$Q$5:$Q$24,0)),"")</f>
        <v>148000</v>
      </c>
    </row>
    <row r="7" customFormat="false" ht="15" hidden="false" customHeight="false" outlineLevel="0" collapsed="false">
      <c r="A7" s="22" t="n">
        <v>2</v>
      </c>
      <c r="B7" s="16" t="str">
        <f aca="false">IFERROR(INDEX(Scorecard!$B$5:$B$24,MATCH($A7,Scorecard!$Q$5:$Q$24,0))&amp;"","")</f>
        <v/>
      </c>
      <c r="C7" s="16" t="str">
        <f aca="false">IFERROR(INDEX(Scorecard!$D$5:$D$24,MATCH($A7,Scorecard!$Q$5:$Q$24,0))&amp;"","")</f>
        <v/>
      </c>
      <c r="D7" s="22" t="str">
        <f aca="false">IFERROR(INDEX(Scorecard!$J$5:$J$24,MATCH($A7,Scorecard!$Q$5:$Q$24,0)),"")</f>
        <v/>
      </c>
      <c r="E7" s="22" t="str">
        <f aca="false">IFERROR(INDEX(Scorecard!$L$5:$L$24,MATCH($A7,Scorecard!$Q$5:$Q$24,0)),"")</f>
        <v/>
      </c>
      <c r="F7" s="25" t="str">
        <f aca="false">IFERROR(INDEX(Scorecard!$M$5:$M$24,MATCH($A7,Scorecard!$Q$5:$Q$24,0)),"")</f>
        <v/>
      </c>
    </row>
    <row r="8" customFormat="false" ht="15" hidden="false" customHeight="false" outlineLevel="0" collapsed="false">
      <c r="A8" s="22" t="n">
        <v>3</v>
      </c>
      <c r="B8" s="16" t="str">
        <f aca="false">IFERROR(INDEX(Scorecard!$B$5:$B$24,MATCH($A8,Scorecard!$Q$5:$Q$24,0))&amp;"","")</f>
        <v/>
      </c>
      <c r="C8" s="16" t="str">
        <f aca="false">IFERROR(INDEX(Scorecard!$D$5:$D$24,MATCH($A8,Scorecard!$Q$5:$Q$24,0))&amp;"","")</f>
        <v/>
      </c>
      <c r="D8" s="22" t="str">
        <f aca="false">IFERROR(INDEX(Scorecard!$J$5:$J$24,MATCH($A8,Scorecard!$Q$5:$Q$24,0)),"")</f>
        <v/>
      </c>
      <c r="E8" s="22" t="str">
        <f aca="false">IFERROR(INDEX(Scorecard!$L$5:$L$24,MATCH($A8,Scorecard!$Q$5:$Q$24,0)),"")</f>
        <v/>
      </c>
      <c r="F8" s="25" t="str">
        <f aca="false">IFERROR(INDEX(Scorecard!$M$5:$M$24,MATCH($A8,Scorecard!$Q$5:$Q$24,0)),"")</f>
        <v/>
      </c>
    </row>
    <row r="9" customFormat="false" ht="15" hidden="false" customHeight="false" outlineLevel="0" collapsed="false">
      <c r="A9" s="22" t="n">
        <v>4</v>
      </c>
      <c r="B9" s="16" t="str">
        <f aca="false">IFERROR(INDEX(Scorecard!$B$5:$B$24,MATCH($A9,Scorecard!$Q$5:$Q$24,0))&amp;"","")</f>
        <v/>
      </c>
      <c r="C9" s="16" t="str">
        <f aca="false">IFERROR(INDEX(Scorecard!$D$5:$D$24,MATCH($A9,Scorecard!$Q$5:$Q$24,0))&amp;"","")</f>
        <v/>
      </c>
      <c r="D9" s="22" t="str">
        <f aca="false">IFERROR(INDEX(Scorecard!$J$5:$J$24,MATCH($A9,Scorecard!$Q$5:$Q$24,0)),"")</f>
        <v/>
      </c>
      <c r="E9" s="22" t="str">
        <f aca="false">IFERROR(INDEX(Scorecard!$L$5:$L$24,MATCH($A9,Scorecard!$Q$5:$Q$24,0)),"")</f>
        <v/>
      </c>
      <c r="F9" s="25" t="str">
        <f aca="false">IFERROR(INDEX(Scorecard!$M$5:$M$24,MATCH($A9,Scorecard!$Q$5:$Q$24,0)),"")</f>
        <v/>
      </c>
    </row>
    <row r="10" customFormat="false" ht="15" hidden="false" customHeight="false" outlineLevel="0" collapsed="false">
      <c r="A10" s="22" t="n">
        <v>5</v>
      </c>
      <c r="B10" s="16" t="str">
        <f aca="false">IFERROR(INDEX(Scorecard!$B$5:$B$24,MATCH($A10,Scorecard!$Q$5:$Q$24,0))&amp;"","")</f>
        <v/>
      </c>
      <c r="C10" s="16" t="str">
        <f aca="false">IFERROR(INDEX(Scorecard!$D$5:$D$24,MATCH($A10,Scorecard!$Q$5:$Q$24,0))&amp;"","")</f>
        <v/>
      </c>
      <c r="D10" s="22" t="str">
        <f aca="false">IFERROR(INDEX(Scorecard!$J$5:$J$24,MATCH($A10,Scorecard!$Q$5:$Q$24,0)),"")</f>
        <v/>
      </c>
      <c r="E10" s="22" t="str">
        <f aca="false">IFERROR(INDEX(Scorecard!$L$5:$L$24,MATCH($A10,Scorecard!$Q$5:$Q$24,0)),"")</f>
        <v/>
      </c>
      <c r="F10" s="25" t="str">
        <f aca="false">IFERROR(INDEX(Scorecard!$M$5:$M$24,MATCH($A10,Scorecard!$Q$5:$Q$24,0)),"")</f>
        <v/>
      </c>
    </row>
    <row r="11" customFormat="false" ht="15" hidden="false" customHeight="false" outlineLevel="0" collapsed="false">
      <c r="A11" s="22" t="n">
        <v>6</v>
      </c>
      <c r="B11" s="16" t="str">
        <f aca="false">IFERROR(INDEX(Scorecard!$B$5:$B$24,MATCH($A11,Scorecard!$Q$5:$Q$24,0))&amp;"","")</f>
        <v/>
      </c>
      <c r="C11" s="16" t="str">
        <f aca="false">IFERROR(INDEX(Scorecard!$D$5:$D$24,MATCH($A11,Scorecard!$Q$5:$Q$24,0))&amp;"","")</f>
        <v/>
      </c>
      <c r="D11" s="22" t="str">
        <f aca="false">IFERROR(INDEX(Scorecard!$J$5:$J$24,MATCH($A11,Scorecard!$Q$5:$Q$24,0)),"")</f>
        <v/>
      </c>
      <c r="E11" s="22" t="str">
        <f aca="false">IFERROR(INDEX(Scorecard!$L$5:$L$24,MATCH($A11,Scorecard!$Q$5:$Q$24,0)),"")</f>
        <v/>
      </c>
      <c r="F11" s="25" t="str">
        <f aca="false">IFERROR(INDEX(Scorecard!$M$5:$M$24,MATCH($A11,Scorecard!$Q$5:$Q$24,0)),"")</f>
        <v/>
      </c>
    </row>
    <row r="12" customFormat="false" ht="15" hidden="false" customHeight="false" outlineLevel="0" collapsed="false">
      <c r="A12" s="22" t="n">
        <v>7</v>
      </c>
      <c r="B12" s="16" t="str">
        <f aca="false">IFERROR(INDEX(Scorecard!$B$5:$B$24,MATCH($A12,Scorecard!$Q$5:$Q$24,0))&amp;"","")</f>
        <v/>
      </c>
      <c r="C12" s="16" t="str">
        <f aca="false">IFERROR(INDEX(Scorecard!$D$5:$D$24,MATCH($A12,Scorecard!$Q$5:$Q$24,0))&amp;"","")</f>
        <v/>
      </c>
      <c r="D12" s="22" t="str">
        <f aca="false">IFERROR(INDEX(Scorecard!$J$5:$J$24,MATCH($A12,Scorecard!$Q$5:$Q$24,0)),"")</f>
        <v/>
      </c>
      <c r="E12" s="22" t="str">
        <f aca="false">IFERROR(INDEX(Scorecard!$L$5:$L$24,MATCH($A12,Scorecard!$Q$5:$Q$24,0)),"")</f>
        <v/>
      </c>
      <c r="F12" s="25" t="str">
        <f aca="false">IFERROR(INDEX(Scorecard!$M$5:$M$24,MATCH($A12,Scorecard!$Q$5:$Q$24,0)),"")</f>
        <v/>
      </c>
    </row>
    <row r="13" customFormat="false" ht="15" hidden="false" customHeight="false" outlineLevel="0" collapsed="false">
      <c r="A13" s="22" t="n">
        <v>8</v>
      </c>
      <c r="B13" s="16" t="str">
        <f aca="false">IFERROR(INDEX(Scorecard!$B$5:$B$24,MATCH($A13,Scorecard!$Q$5:$Q$24,0))&amp;"","")</f>
        <v/>
      </c>
      <c r="C13" s="16" t="str">
        <f aca="false">IFERROR(INDEX(Scorecard!$D$5:$D$24,MATCH($A13,Scorecard!$Q$5:$Q$24,0))&amp;"","")</f>
        <v/>
      </c>
      <c r="D13" s="22" t="str">
        <f aca="false">IFERROR(INDEX(Scorecard!$J$5:$J$24,MATCH($A13,Scorecard!$Q$5:$Q$24,0)),"")</f>
        <v/>
      </c>
      <c r="E13" s="22" t="str">
        <f aca="false">IFERROR(INDEX(Scorecard!$L$5:$L$24,MATCH($A13,Scorecard!$Q$5:$Q$24,0)),"")</f>
        <v/>
      </c>
      <c r="F13" s="25" t="str">
        <f aca="false">IFERROR(INDEX(Scorecard!$M$5:$M$24,MATCH($A13,Scorecard!$Q$5:$Q$24,0)),"")</f>
        <v/>
      </c>
    </row>
    <row r="14" customFormat="false" ht="15" hidden="false" customHeight="false" outlineLevel="0" collapsed="false">
      <c r="A14" s="22" t="n">
        <v>9</v>
      </c>
      <c r="B14" s="16" t="str">
        <f aca="false">IFERROR(INDEX(Scorecard!$B$5:$B$24,MATCH($A14,Scorecard!$Q$5:$Q$24,0))&amp;"","")</f>
        <v/>
      </c>
      <c r="C14" s="16" t="str">
        <f aca="false">IFERROR(INDEX(Scorecard!$D$5:$D$24,MATCH($A14,Scorecard!$Q$5:$Q$24,0))&amp;"","")</f>
        <v/>
      </c>
      <c r="D14" s="22" t="str">
        <f aca="false">IFERROR(INDEX(Scorecard!$J$5:$J$24,MATCH($A14,Scorecard!$Q$5:$Q$24,0)),"")</f>
        <v/>
      </c>
      <c r="E14" s="22" t="str">
        <f aca="false">IFERROR(INDEX(Scorecard!$L$5:$L$24,MATCH($A14,Scorecard!$Q$5:$Q$24,0)),"")</f>
        <v/>
      </c>
      <c r="F14" s="25" t="str">
        <f aca="false">IFERROR(INDEX(Scorecard!$M$5:$M$24,MATCH($A14,Scorecard!$Q$5:$Q$24,0)),"")</f>
        <v/>
      </c>
    </row>
    <row r="15" customFormat="false" ht="15" hidden="false" customHeight="false" outlineLevel="0" collapsed="false">
      <c r="A15" s="22" t="n">
        <v>10</v>
      </c>
      <c r="B15" s="16" t="str">
        <f aca="false">IFERROR(INDEX(Scorecard!$B$5:$B$24,MATCH($A15,Scorecard!$Q$5:$Q$24,0))&amp;"","")</f>
        <v/>
      </c>
      <c r="C15" s="16" t="str">
        <f aca="false">IFERROR(INDEX(Scorecard!$D$5:$D$24,MATCH($A15,Scorecard!$Q$5:$Q$24,0))&amp;"","")</f>
        <v/>
      </c>
      <c r="D15" s="22" t="str">
        <f aca="false">IFERROR(INDEX(Scorecard!$J$5:$J$24,MATCH($A15,Scorecard!$Q$5:$Q$24,0)),"")</f>
        <v/>
      </c>
      <c r="E15" s="22" t="str">
        <f aca="false">IFERROR(INDEX(Scorecard!$L$5:$L$24,MATCH($A15,Scorecard!$Q$5:$Q$24,0)),"")</f>
        <v/>
      </c>
      <c r="F15" s="25" t="str">
        <f aca="false">IFERROR(INDEX(Scorecard!$M$5:$M$24,MATCH($A15,Scorecard!$Q$5:$Q$24,0)),"")</f>
        <v/>
      </c>
    </row>
    <row r="17" customFormat="false" ht="15" hidden="false" customHeight="false" outlineLevel="0" collapsed="false">
      <c r="A17" s="24" t="s">
        <v>77</v>
      </c>
    </row>
    <row r="18" customFormat="false" ht="42" hidden="false" customHeight="true" outlineLevel="0" collapsed="false">
      <c r="A18" s="8" t="s">
        <v>24</v>
      </c>
      <c r="B18" s="8" t="s">
        <v>33</v>
      </c>
      <c r="C18" s="8" t="s">
        <v>20</v>
      </c>
      <c r="D18" s="8" t="s">
        <v>39</v>
      </c>
      <c r="E18" s="8" t="s">
        <v>76</v>
      </c>
      <c r="F18" s="8" t="s">
        <v>42</v>
      </c>
    </row>
    <row r="19" customFormat="false" ht="15" hidden="false" customHeight="false" outlineLevel="0" collapsed="false">
      <c r="A19" s="22" t="n">
        <v>11</v>
      </c>
      <c r="B19" s="16" t="str">
        <f aca="false">IFERROR(INDEX(Scorecard!$B$5:$B$24,MATCH($A19,Scorecard!$Q$5:$Q$24,0))&amp;"","")</f>
        <v/>
      </c>
      <c r="C19" s="16" t="str">
        <f aca="false">IFERROR(INDEX(Scorecard!$D$5:$D$24,MATCH($A19,Scorecard!$Q$5:$Q$24,0))&amp;"","")</f>
        <v/>
      </c>
      <c r="D19" s="22" t="str">
        <f aca="false">IFERROR(INDEX(Scorecard!$J$5:$J$24,MATCH($A19,Scorecard!$Q$5:$Q$24,0)),"")</f>
        <v/>
      </c>
      <c r="E19" s="22" t="str">
        <f aca="false">IFERROR(INDEX(Scorecard!$L$5:$L$24,MATCH($A19,Scorecard!$Q$5:$Q$24,0)),"")</f>
        <v/>
      </c>
      <c r="F19" s="25" t="str">
        <f aca="false">IFERROR(INDEX(Scorecard!$M$5:$M$24,MATCH($A19,Scorecard!$Q$5:$Q$24,0)),"")</f>
        <v/>
      </c>
    </row>
    <row r="20" customFormat="false" ht="15" hidden="false" customHeight="false" outlineLevel="0" collapsed="false">
      <c r="A20" s="22" t="n">
        <v>12</v>
      </c>
      <c r="B20" s="16" t="str">
        <f aca="false">IFERROR(INDEX(Scorecard!$B$5:$B$24,MATCH($A20,Scorecard!$Q$5:$Q$24,0))&amp;"","")</f>
        <v/>
      </c>
      <c r="C20" s="16" t="str">
        <f aca="false">IFERROR(INDEX(Scorecard!$D$5:$D$24,MATCH($A20,Scorecard!$Q$5:$Q$24,0))&amp;"","")</f>
        <v/>
      </c>
      <c r="D20" s="22" t="str">
        <f aca="false">IFERROR(INDEX(Scorecard!$J$5:$J$24,MATCH($A20,Scorecard!$Q$5:$Q$24,0)),"")</f>
        <v/>
      </c>
      <c r="E20" s="22" t="str">
        <f aca="false">IFERROR(INDEX(Scorecard!$L$5:$L$24,MATCH($A20,Scorecard!$Q$5:$Q$24,0)),"")</f>
        <v/>
      </c>
      <c r="F20" s="25" t="str">
        <f aca="false">IFERROR(INDEX(Scorecard!$M$5:$M$24,MATCH($A20,Scorecard!$Q$5:$Q$24,0)),"")</f>
        <v/>
      </c>
    </row>
    <row r="21" customFormat="false" ht="15" hidden="false" customHeight="false" outlineLevel="0" collapsed="false">
      <c r="A21" s="22" t="n">
        <v>13</v>
      </c>
      <c r="B21" s="16" t="str">
        <f aca="false">IFERROR(INDEX(Scorecard!$B$5:$B$24,MATCH($A21,Scorecard!$Q$5:$Q$24,0))&amp;"","")</f>
        <v/>
      </c>
      <c r="C21" s="16" t="str">
        <f aca="false">IFERROR(INDEX(Scorecard!$D$5:$D$24,MATCH($A21,Scorecard!$Q$5:$Q$24,0))&amp;"","")</f>
        <v/>
      </c>
      <c r="D21" s="22" t="str">
        <f aca="false">IFERROR(INDEX(Scorecard!$J$5:$J$24,MATCH($A21,Scorecard!$Q$5:$Q$24,0)),"")</f>
        <v/>
      </c>
      <c r="E21" s="22" t="str">
        <f aca="false">IFERROR(INDEX(Scorecard!$L$5:$L$24,MATCH($A21,Scorecard!$Q$5:$Q$24,0)),"")</f>
        <v/>
      </c>
      <c r="F21" s="25" t="str">
        <f aca="false">IFERROR(INDEX(Scorecard!$M$5:$M$24,MATCH($A21,Scorecard!$Q$5:$Q$24,0)),"")</f>
        <v/>
      </c>
    </row>
    <row r="22" customFormat="false" ht="15" hidden="false" customHeight="false" outlineLevel="0" collapsed="false">
      <c r="A22" s="22" t="n">
        <v>14</v>
      </c>
      <c r="B22" s="16" t="str">
        <f aca="false">IFERROR(INDEX(Scorecard!$B$5:$B$24,MATCH($A22,Scorecard!$Q$5:$Q$24,0))&amp;"","")</f>
        <v/>
      </c>
      <c r="C22" s="16" t="str">
        <f aca="false">IFERROR(INDEX(Scorecard!$D$5:$D$24,MATCH($A22,Scorecard!$Q$5:$Q$24,0))&amp;"","")</f>
        <v/>
      </c>
      <c r="D22" s="22" t="str">
        <f aca="false">IFERROR(INDEX(Scorecard!$J$5:$J$24,MATCH($A22,Scorecard!$Q$5:$Q$24,0)),"")</f>
        <v/>
      </c>
      <c r="E22" s="22" t="str">
        <f aca="false">IFERROR(INDEX(Scorecard!$L$5:$L$24,MATCH($A22,Scorecard!$Q$5:$Q$24,0)),"")</f>
        <v/>
      </c>
      <c r="F22" s="25" t="str">
        <f aca="false">IFERROR(INDEX(Scorecard!$M$5:$M$24,MATCH($A22,Scorecard!$Q$5:$Q$24,0)),"")</f>
        <v/>
      </c>
    </row>
    <row r="23" customFormat="false" ht="15" hidden="false" customHeight="false" outlineLevel="0" collapsed="false">
      <c r="A23" s="22" t="n">
        <v>15</v>
      </c>
      <c r="B23" s="16" t="str">
        <f aca="false">IFERROR(INDEX(Scorecard!$B$5:$B$24,MATCH($A23,Scorecard!$Q$5:$Q$24,0))&amp;"","")</f>
        <v/>
      </c>
      <c r="C23" s="16" t="str">
        <f aca="false">IFERROR(INDEX(Scorecard!$D$5:$D$24,MATCH($A23,Scorecard!$Q$5:$Q$24,0))&amp;"","")</f>
        <v/>
      </c>
      <c r="D23" s="22" t="str">
        <f aca="false">IFERROR(INDEX(Scorecard!$J$5:$J$24,MATCH($A23,Scorecard!$Q$5:$Q$24,0)),"")</f>
        <v/>
      </c>
      <c r="E23" s="22" t="str">
        <f aca="false">IFERROR(INDEX(Scorecard!$L$5:$L$24,MATCH($A23,Scorecard!$Q$5:$Q$24,0)),"")</f>
        <v/>
      </c>
      <c r="F23" s="25" t="str">
        <f aca="false">IFERROR(INDEX(Scorecard!$M$5:$M$24,MATCH($A23,Scorecard!$Q$5:$Q$24,0)),"")</f>
        <v/>
      </c>
    </row>
    <row r="24" customFormat="false" ht="15" hidden="false" customHeight="false" outlineLevel="0" collapsed="false">
      <c r="A24" s="22" t="n">
        <v>16</v>
      </c>
      <c r="B24" s="16" t="str">
        <f aca="false">IFERROR(INDEX(Scorecard!$B$5:$B$24,MATCH($A24,Scorecard!$Q$5:$Q$24,0))&amp;"","")</f>
        <v/>
      </c>
      <c r="C24" s="16" t="str">
        <f aca="false">IFERROR(INDEX(Scorecard!$D$5:$D$24,MATCH($A24,Scorecard!$Q$5:$Q$24,0))&amp;"","")</f>
        <v/>
      </c>
      <c r="D24" s="22" t="str">
        <f aca="false">IFERROR(INDEX(Scorecard!$J$5:$J$24,MATCH($A24,Scorecard!$Q$5:$Q$24,0)),"")</f>
        <v/>
      </c>
      <c r="E24" s="22" t="str">
        <f aca="false">IFERROR(INDEX(Scorecard!$L$5:$L$24,MATCH($A24,Scorecard!$Q$5:$Q$24,0)),"")</f>
        <v/>
      </c>
      <c r="F24" s="25" t="str">
        <f aca="false">IFERROR(INDEX(Scorecard!$M$5:$M$24,MATCH($A24,Scorecard!$Q$5:$Q$24,0)),"")</f>
        <v/>
      </c>
    </row>
    <row r="25" customFormat="false" ht="15" hidden="false" customHeight="false" outlineLevel="0" collapsed="false">
      <c r="A25" s="22" t="n">
        <v>17</v>
      </c>
      <c r="B25" s="16" t="str">
        <f aca="false">IFERROR(INDEX(Scorecard!$B$5:$B$24,MATCH($A25,Scorecard!$Q$5:$Q$24,0))&amp;"","")</f>
        <v/>
      </c>
      <c r="C25" s="16" t="str">
        <f aca="false">IFERROR(INDEX(Scorecard!$D$5:$D$24,MATCH($A25,Scorecard!$Q$5:$Q$24,0))&amp;"","")</f>
        <v/>
      </c>
      <c r="D25" s="22" t="str">
        <f aca="false">IFERROR(INDEX(Scorecard!$J$5:$J$24,MATCH($A25,Scorecard!$Q$5:$Q$24,0)),"")</f>
        <v/>
      </c>
      <c r="E25" s="22" t="str">
        <f aca="false">IFERROR(INDEX(Scorecard!$L$5:$L$24,MATCH($A25,Scorecard!$Q$5:$Q$24,0)),"")</f>
        <v/>
      </c>
      <c r="F25" s="25" t="str">
        <f aca="false">IFERROR(INDEX(Scorecard!$M$5:$M$24,MATCH($A25,Scorecard!$Q$5:$Q$24,0)),"")</f>
        <v/>
      </c>
    </row>
    <row r="26" customFormat="false" ht="15" hidden="false" customHeight="false" outlineLevel="0" collapsed="false">
      <c r="A26" s="22" t="n">
        <v>18</v>
      </c>
      <c r="B26" s="16" t="str">
        <f aca="false">IFERROR(INDEX(Scorecard!$B$5:$B$24,MATCH($A26,Scorecard!$Q$5:$Q$24,0))&amp;"","")</f>
        <v/>
      </c>
      <c r="C26" s="16" t="str">
        <f aca="false">IFERROR(INDEX(Scorecard!$D$5:$D$24,MATCH($A26,Scorecard!$Q$5:$Q$24,0))&amp;"","")</f>
        <v/>
      </c>
      <c r="D26" s="22" t="str">
        <f aca="false">IFERROR(INDEX(Scorecard!$J$5:$J$24,MATCH($A26,Scorecard!$Q$5:$Q$24,0)),"")</f>
        <v/>
      </c>
      <c r="E26" s="22" t="str">
        <f aca="false">IFERROR(INDEX(Scorecard!$L$5:$L$24,MATCH($A26,Scorecard!$Q$5:$Q$24,0)),"")</f>
        <v/>
      </c>
      <c r="F26" s="25" t="str">
        <f aca="false">IFERROR(INDEX(Scorecard!$M$5:$M$24,MATCH($A26,Scorecard!$Q$5:$Q$24,0)),"")</f>
        <v/>
      </c>
    </row>
    <row r="27" customFormat="false" ht="15" hidden="false" customHeight="false" outlineLevel="0" collapsed="false">
      <c r="A27" s="22" t="n">
        <v>19</v>
      </c>
      <c r="B27" s="16" t="str">
        <f aca="false">IFERROR(INDEX(Scorecard!$B$5:$B$24,MATCH($A27,Scorecard!$Q$5:$Q$24,0))&amp;"","")</f>
        <v/>
      </c>
      <c r="C27" s="16" t="str">
        <f aca="false">IFERROR(INDEX(Scorecard!$D$5:$D$24,MATCH($A27,Scorecard!$Q$5:$Q$24,0))&amp;"","")</f>
        <v/>
      </c>
      <c r="D27" s="22" t="str">
        <f aca="false">IFERROR(INDEX(Scorecard!$J$5:$J$24,MATCH($A27,Scorecard!$Q$5:$Q$24,0)),"")</f>
        <v/>
      </c>
      <c r="E27" s="22" t="str">
        <f aca="false">IFERROR(INDEX(Scorecard!$L$5:$L$24,MATCH($A27,Scorecard!$Q$5:$Q$24,0)),"")</f>
        <v/>
      </c>
      <c r="F27" s="25" t="str">
        <f aca="false">IFERROR(INDEX(Scorecard!$M$5:$M$24,MATCH($A27,Scorecard!$Q$5:$Q$24,0)),"")</f>
        <v/>
      </c>
    </row>
    <row r="28" customFormat="false" ht="15" hidden="false" customHeight="false" outlineLevel="0" collapsed="false">
      <c r="A28" s="22" t="n">
        <v>20</v>
      </c>
      <c r="B28" s="16" t="str">
        <f aca="false">IFERROR(INDEX(Scorecard!$B$5:$B$24,MATCH($A28,Scorecard!$Q$5:$Q$24,0))&amp;"","")</f>
        <v/>
      </c>
      <c r="C28" s="16" t="str">
        <f aca="false">IFERROR(INDEX(Scorecard!$D$5:$D$24,MATCH($A28,Scorecard!$Q$5:$Q$24,0))&amp;"","")</f>
        <v/>
      </c>
      <c r="D28" s="22" t="str">
        <f aca="false">IFERROR(INDEX(Scorecard!$J$5:$J$24,MATCH($A28,Scorecard!$Q$5:$Q$24,0)),"")</f>
        <v/>
      </c>
      <c r="E28" s="22" t="str">
        <f aca="false">IFERROR(INDEX(Scorecard!$L$5:$L$24,MATCH($A28,Scorecard!$Q$5:$Q$24,0)),"")</f>
        <v/>
      </c>
      <c r="F28" s="25" t="str">
        <f aca="false">IFERROR(INDEX(Scorecard!$M$5:$M$24,MATCH($A28,Scorecard!$Q$5:$Q$24,0)),"")</f>
        <v/>
      </c>
    </row>
    <row r="30" customFormat="false" ht="15" hidden="false" customHeight="false" outlineLevel="0" collapsed="false">
      <c r="A30" s="24" t="s">
        <v>78</v>
      </c>
    </row>
    <row r="31" customFormat="false" ht="42" hidden="false" customHeight="true" outlineLevel="0" collapsed="false">
      <c r="A31" s="8" t="s">
        <v>24</v>
      </c>
      <c r="B31" s="8" t="s">
        <v>79</v>
      </c>
      <c r="C31" s="8" t="s">
        <v>20</v>
      </c>
      <c r="D31" s="8" t="s">
        <v>23</v>
      </c>
      <c r="E31" s="8"/>
      <c r="F31" s="8"/>
    </row>
    <row r="32" customFormat="false" ht="15" hidden="false" customHeight="false" outlineLevel="0" collapsed="false">
      <c r="A32" s="22" t="n">
        <v>21</v>
      </c>
      <c r="B32" s="16" t="str">
        <f aca="false">IFERROR(INDEX(Candidates!$B$5:$B$44,MATCH($A32,Candidates!$H$5:$H$44,0))&amp;"","")</f>
        <v/>
      </c>
      <c r="C32" s="16" t="str">
        <f aca="false">IFERROR(INDEX(Candidates!$D$5:$D$44,MATCH($A32,Candidates!$H$5:$H$44,0))&amp;"","")</f>
        <v/>
      </c>
      <c r="D32" s="22" t="str">
        <f aca="false">IFERROR(INDEX(Candidates!$G$5:$G$44,MATCH($A32,Candidates!$H$5:$H$44,0)),"")</f>
        <v/>
      </c>
    </row>
    <row r="33" customFormat="false" ht="15" hidden="false" customHeight="false" outlineLevel="0" collapsed="false">
      <c r="A33" s="22" t="n">
        <v>22</v>
      </c>
      <c r="B33" s="16" t="str">
        <f aca="false">IFERROR(INDEX(Candidates!$B$5:$B$44,MATCH($A33,Candidates!$H$5:$H$44,0))&amp;"","")</f>
        <v/>
      </c>
      <c r="C33" s="16" t="str">
        <f aca="false">IFERROR(INDEX(Candidates!$D$5:$D$44,MATCH($A33,Candidates!$H$5:$H$44,0))&amp;"","")</f>
        <v/>
      </c>
      <c r="D33" s="22" t="str">
        <f aca="false">IFERROR(INDEX(Candidates!$G$5:$G$44,MATCH($A33,Candidates!$H$5:$H$44,0)),"")</f>
        <v/>
      </c>
    </row>
    <row r="34" customFormat="false" ht="15" hidden="false" customHeight="false" outlineLevel="0" collapsed="false">
      <c r="A34" s="22" t="n">
        <v>23</v>
      </c>
      <c r="B34" s="16" t="str">
        <f aca="false">IFERROR(INDEX(Candidates!$B$5:$B$44,MATCH($A34,Candidates!$H$5:$H$44,0))&amp;"","")</f>
        <v/>
      </c>
      <c r="C34" s="16" t="str">
        <f aca="false">IFERROR(INDEX(Candidates!$D$5:$D$44,MATCH($A34,Candidates!$H$5:$H$44,0))&amp;"","")</f>
        <v/>
      </c>
      <c r="D34" s="22" t="str">
        <f aca="false">IFERROR(INDEX(Candidates!$G$5:$G$44,MATCH($A34,Candidates!$H$5:$H$44,0)),"")</f>
        <v/>
      </c>
    </row>
    <row r="35" customFormat="false" ht="15" hidden="false" customHeight="false" outlineLevel="0" collapsed="false">
      <c r="A35" s="22" t="n">
        <v>24</v>
      </c>
      <c r="B35" s="16" t="str">
        <f aca="false">IFERROR(INDEX(Candidates!$B$5:$B$44,MATCH($A35,Candidates!$H$5:$H$44,0))&amp;"","")</f>
        <v/>
      </c>
      <c r="C35" s="16" t="str">
        <f aca="false">IFERROR(INDEX(Candidates!$D$5:$D$44,MATCH($A35,Candidates!$H$5:$H$44,0))&amp;"","")</f>
        <v/>
      </c>
      <c r="D35" s="22" t="str">
        <f aca="false">IFERROR(INDEX(Candidates!$G$5:$G$44,MATCH($A35,Candidates!$H$5:$H$44,0)),"")</f>
        <v/>
      </c>
    </row>
    <row r="36" customFormat="false" ht="15" hidden="false" customHeight="false" outlineLevel="0" collapsed="false">
      <c r="A36" s="22" t="n">
        <v>25</v>
      </c>
      <c r="B36" s="16" t="str">
        <f aca="false">IFERROR(INDEX(Candidates!$B$5:$B$44,MATCH($A36,Candidates!$H$5:$H$44,0))&amp;"","")</f>
        <v/>
      </c>
      <c r="C36" s="16" t="str">
        <f aca="false">IFERROR(INDEX(Candidates!$D$5:$D$44,MATCH($A36,Candidates!$H$5:$H$44,0))&amp;"","")</f>
        <v/>
      </c>
      <c r="D36" s="22" t="str">
        <f aca="false">IFERROR(INDEX(Candidates!$G$5:$G$44,MATCH($A36,Candidates!$H$5:$H$44,0)),"")</f>
        <v/>
      </c>
    </row>
    <row r="37" customFormat="false" ht="15" hidden="false" customHeight="false" outlineLevel="0" collapsed="false">
      <c r="A37" s="22" t="n">
        <v>26</v>
      </c>
      <c r="B37" s="16" t="str">
        <f aca="false">IFERROR(INDEX(Candidates!$B$5:$B$44,MATCH($A37,Candidates!$H$5:$H$44,0))&amp;"","")</f>
        <v/>
      </c>
      <c r="C37" s="16" t="str">
        <f aca="false">IFERROR(INDEX(Candidates!$D$5:$D$44,MATCH($A37,Candidates!$H$5:$H$44,0))&amp;"","")</f>
        <v/>
      </c>
      <c r="D37" s="22" t="str">
        <f aca="false">IFERROR(INDEX(Candidates!$G$5:$G$44,MATCH($A37,Candidates!$H$5:$H$44,0)),"")</f>
        <v/>
      </c>
    </row>
    <row r="38" customFormat="false" ht="15" hidden="false" customHeight="false" outlineLevel="0" collapsed="false">
      <c r="A38" s="22" t="n">
        <v>27</v>
      </c>
      <c r="B38" s="16" t="str">
        <f aca="false">IFERROR(INDEX(Candidates!$B$5:$B$44,MATCH($A38,Candidates!$H$5:$H$44,0))&amp;"","")</f>
        <v/>
      </c>
      <c r="C38" s="16" t="str">
        <f aca="false">IFERROR(INDEX(Candidates!$D$5:$D$44,MATCH($A38,Candidates!$H$5:$H$44,0))&amp;"","")</f>
        <v/>
      </c>
      <c r="D38" s="22" t="str">
        <f aca="false">IFERROR(INDEX(Candidates!$G$5:$G$44,MATCH($A38,Candidates!$H$5:$H$44,0)),"")</f>
        <v/>
      </c>
    </row>
    <row r="39" customFormat="false" ht="15" hidden="false" customHeight="false" outlineLevel="0" collapsed="false">
      <c r="A39" s="22" t="n">
        <v>28</v>
      </c>
      <c r="B39" s="16" t="str">
        <f aca="false">IFERROR(INDEX(Candidates!$B$5:$B$44,MATCH($A39,Candidates!$H$5:$H$44,0))&amp;"","")</f>
        <v/>
      </c>
      <c r="C39" s="16" t="str">
        <f aca="false">IFERROR(INDEX(Candidates!$D$5:$D$44,MATCH($A39,Candidates!$H$5:$H$44,0))&amp;"","")</f>
        <v/>
      </c>
      <c r="D39" s="22" t="str">
        <f aca="false">IFERROR(INDEX(Candidates!$G$5:$G$44,MATCH($A39,Candidates!$H$5:$H$44,0)),"")</f>
        <v/>
      </c>
    </row>
    <row r="40" customFormat="false" ht="15" hidden="false" customHeight="false" outlineLevel="0" collapsed="false">
      <c r="A40" s="22" t="n">
        <v>29</v>
      </c>
      <c r="B40" s="16" t="str">
        <f aca="false">IFERROR(INDEX(Candidates!$B$5:$B$44,MATCH($A40,Candidates!$H$5:$H$44,0))&amp;"","")</f>
        <v/>
      </c>
      <c r="C40" s="16" t="str">
        <f aca="false">IFERROR(INDEX(Candidates!$D$5:$D$44,MATCH($A40,Candidates!$H$5:$H$44,0))&amp;"","")</f>
        <v/>
      </c>
      <c r="D40" s="22" t="str">
        <f aca="false">IFERROR(INDEX(Candidates!$G$5:$G$44,MATCH($A40,Candidates!$H$5:$H$44,0)),"")</f>
        <v/>
      </c>
    </row>
    <row r="41" customFormat="false" ht="15" hidden="false" customHeight="false" outlineLevel="0" collapsed="false">
      <c r="A41" s="22" t="n">
        <v>30</v>
      </c>
      <c r="B41" s="16" t="str">
        <f aca="false">IFERROR(INDEX(Candidates!$B$5:$B$44,MATCH($A41,Candidates!$H$5:$H$44,0))&amp;"","")</f>
        <v/>
      </c>
      <c r="C41" s="16" t="str">
        <f aca="false">IFERROR(INDEX(Candidates!$D$5:$D$44,MATCH($A41,Candidates!$H$5:$H$44,0))&amp;"","")</f>
        <v/>
      </c>
      <c r="D41" s="22" t="str">
        <f aca="false">IFERROR(INDEX(Candidates!$G$5:$G$44,MATCH($A41,Candidates!$H$5:$H$44,0)),"")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2026-10-21T06:47:53Z</dcterms:created>
  <dc:creator>openpyxl</dc:creator>
  <dc:description/>
  <dc:language>en-US</dc:language>
  <cp:lastModifiedBy/>
  <dcterms:modified xsi:type="dcterms:W3CDTF">2026-10-21T06:47:53Z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